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usuario\Desktop\B\Diana Cadavid\Alegra\Formatos en proceso\Terminados\"/>
    </mc:Choice>
  </mc:AlternateContent>
  <xr:revisionPtr revIDLastSave="0" documentId="13_ncr:1_{492A8B37-EE62-43B8-926A-47529DE19647}" xr6:coauthVersionLast="47" xr6:coauthVersionMax="47" xr10:uidLastSave="{00000000-0000-0000-0000-000000000000}"/>
  <bookViews>
    <workbookView xWindow="28680" yWindow="-120" windowWidth="20730" windowHeight="11040" xr2:uid="{00000000-000D-0000-FFFF-FFFF00000000}"/>
  </bookViews>
  <sheets>
    <sheet name="Te damos la bienvenida a Alegra" sheetId="5" r:id="rId1"/>
    <sheet name="Explora Siempre Al Día" sheetId="6" r:id="rId2"/>
    <sheet name="Introducción herramienta Alegra" sheetId="1" r:id="rId3"/>
    <sheet name="Sanción por no presentar" sheetId="7" r:id="rId4"/>
    <sheet name="Sanción por extemporaneidad" sheetId="8" r:id="rId5"/>
    <sheet name="Sanción por corrección" sheetId="10" r:id="rId6"/>
    <sheet name="Hoja de borrador totales" sheetId="13" r:id="rId7"/>
    <sheet name="Normativa de referencia" sheetId="4"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9" roundtripDataChecksum="Bx16C8zVEGz4e7P0znrygCS74NaBr34oeDOiLi1M1Qg="/>
    </ext>
  </extLst>
</workbook>
</file>

<file path=xl/calcChain.xml><?xml version="1.0" encoding="utf-8"?>
<calcChain xmlns="http://schemas.openxmlformats.org/spreadsheetml/2006/main">
  <c r="F44" i="7" l="1"/>
  <c r="F44" i="8"/>
  <c r="F46" i="10"/>
  <c r="G63" i="10"/>
  <c r="F63" i="10" s="1"/>
  <c r="G61" i="8"/>
  <c r="F61" i="8" s="1"/>
  <c r="G61" i="7"/>
  <c r="G62" i="7"/>
  <c r="G20" i="8"/>
  <c r="G17" i="8"/>
  <c r="G69" i="10"/>
  <c r="F53" i="7"/>
  <c r="G55" i="7"/>
  <c r="G67" i="8"/>
  <c r="F53" i="8"/>
  <c r="F54" i="8" s="1"/>
  <c r="F52" i="8"/>
  <c r="G58" i="8"/>
  <c r="G57" i="8"/>
  <c r="G56" i="8"/>
  <c r="G55" i="8"/>
  <c r="F55" i="10"/>
  <c r="F56" i="10" s="1"/>
  <c r="F54" i="10"/>
  <c r="G60" i="10"/>
  <c r="G59" i="10"/>
  <c r="G58" i="10"/>
  <c r="G57" i="10"/>
  <c r="F52" i="7"/>
  <c r="G60" i="8" l="1"/>
  <c r="G59" i="8"/>
  <c r="G62" i="10"/>
  <c r="G61" i="10"/>
  <c r="G67" i="7" l="1"/>
  <c r="G58" i="7"/>
  <c r="G57" i="7"/>
  <c r="G56" i="7"/>
  <c r="F54" i="7"/>
  <c r="F61" i="7"/>
  <c r="F21" i="7"/>
  <c r="G20" i="7"/>
  <c r="G60" i="7" l="1"/>
  <c r="G59" i="7"/>
  <c r="G17" i="7"/>
  <c r="F21" i="8" l="1"/>
  <c r="F26" i="13" l="1"/>
  <c r="G26" i="13"/>
  <c r="G20" i="10" l="1"/>
  <c r="G22" i="10" s="1"/>
  <c r="F44" i="10"/>
  <c r="F43" i="10"/>
  <c r="G29" i="10"/>
  <c r="G17" i="10"/>
  <c r="F19" i="8"/>
  <c r="G30" i="10" l="1"/>
  <c r="G41" i="10" s="1"/>
  <c r="F21" i="10"/>
  <c r="F23" i="10"/>
  <c r="G45" i="10" l="1"/>
  <c r="G64" i="10" s="1"/>
  <c r="G70" i="10" s="1"/>
  <c r="G71" i="10" s="1"/>
  <c r="F42" i="8"/>
  <c r="F41" i="8"/>
  <c r="G27" i="8" l="1"/>
  <c r="G28" i="8" s="1"/>
  <c r="G39" i="8" s="1"/>
  <c r="G43" i="8" s="1"/>
  <c r="G62" i="8" s="1"/>
  <c r="G68" i="8" s="1"/>
  <c r="G69" i="8" s="1"/>
  <c r="G27" i="7"/>
  <c r="F42" i="7"/>
  <c r="F19" i="7"/>
  <c r="G28" i="7" l="1"/>
  <c r="G40" i="7" s="1"/>
  <c r="G43" i="7" l="1"/>
  <c r="G68" i="7" s="1"/>
  <c r="G69" i="7" s="1"/>
</calcChain>
</file>

<file path=xl/sharedStrings.xml><?xml version="1.0" encoding="utf-8"?>
<sst xmlns="http://schemas.openxmlformats.org/spreadsheetml/2006/main" count="166" uniqueCount="89">
  <si>
    <t>Variable 1</t>
  </si>
  <si>
    <t>Variable 2</t>
  </si>
  <si>
    <t>Variable 3</t>
  </si>
  <si>
    <t>Sanción mínima</t>
  </si>
  <si>
    <t>Valor final a pagar por concepto de sanción</t>
  </si>
  <si>
    <t>Sanción reducida:</t>
  </si>
  <si>
    <t>Adicionalmente, se debe verificar si la sanción reducida está por encima o por debajo de la sanción mínima, debido a que si quedó por debajo, se debe ajustar como mínimo a la sanción mínima, cumpliendo las disposiciones del artículo 639 del Estatuto Tributario.</t>
  </si>
  <si>
    <t>Sí</t>
  </si>
  <si>
    <t>No</t>
  </si>
  <si>
    <t>Sanción reducida</t>
  </si>
  <si>
    <t>La Dian determinó su liquidación</t>
  </si>
  <si>
    <t>Herramienta para calcular las sanciones relacionadas con la información exógena</t>
  </si>
  <si>
    <t>Sanción por no presentar información exógena</t>
  </si>
  <si>
    <t>Sumatoria de los valores que no fueron reportados:</t>
  </si>
  <si>
    <t>Paso 1. Determinar la base de la sanción</t>
  </si>
  <si>
    <t>Paso 2. Validar tope de sanción</t>
  </si>
  <si>
    <t>Continuar al paso 3</t>
  </si>
  <si>
    <t>Tope 7.500 UVT</t>
  </si>
  <si>
    <r>
      <t>Porcentaje aplicado</t>
    </r>
    <r>
      <rPr>
        <b/>
        <sz val="10"/>
        <color theme="0"/>
        <rFont val="Arial"/>
        <family val="2"/>
      </rPr>
      <t xml:space="preserve"> 
</t>
    </r>
    <r>
      <rPr>
        <b/>
        <sz val="8"/>
        <color theme="0"/>
        <rFont val="Arial"/>
        <family val="2"/>
      </rPr>
      <t>(literal "a" del numeral 1 del artículo 651 del Estatuto Tributario):</t>
    </r>
  </si>
  <si>
    <r>
      <t>0,5 UVT</t>
    </r>
    <r>
      <rPr>
        <b/>
        <sz val="8"/>
        <color theme="0"/>
        <rFont val="Arial"/>
        <family val="2"/>
      </rPr>
      <t xml:space="preserve"> 
(literal "d" del numeral 1 del artículo 651 del Estatuto Tributario):</t>
    </r>
  </si>
  <si>
    <t>Sanción hasta el momento:</t>
  </si>
  <si>
    <t>Base para liquidar sanción:</t>
  </si>
  <si>
    <t>Paso 3. Reducciones aplicables de acuerdo con el inciso 3 del numeral 2 del artículo 651 del Estatuto Tributario</t>
  </si>
  <si>
    <t>Paso 4. Reducción de la sanción por principo de progresividad conforme al artículo 640 del ET</t>
  </si>
  <si>
    <r>
      <rPr>
        <b/>
        <sz val="12"/>
        <color theme="1"/>
        <rFont val="Arial"/>
        <family val="2"/>
      </rPr>
      <t xml:space="preserve">Nota: </t>
    </r>
    <r>
      <rPr>
        <sz val="12"/>
        <color theme="1"/>
        <rFont val="Arial"/>
        <family val="2"/>
      </rPr>
      <t>los cálculos relacionados reflejan la interpretación normativa que realizamos desde Alegra a título de guía, no obstante, como contador o consultor tributario debes realizar la revisión de las particularidades a las que haya lugar para el caso que asesoras o las acciones que ya haya en curso en la Dian, en Alegra no somos responsables de las interpretaciones, operaciones o información derivada del uso de esta herramienta.  </t>
    </r>
  </si>
  <si>
    <t>¿Quién determinó la liquidación de la sanción?</t>
  </si>
  <si>
    <t>Sanción por presentar información exógena de forma extemporánea</t>
  </si>
  <si>
    <r>
      <t>Porcentaje aplicado</t>
    </r>
    <r>
      <rPr>
        <b/>
        <sz val="10"/>
        <color theme="0"/>
        <rFont val="Arial"/>
        <family val="2"/>
      </rPr>
      <t xml:space="preserve"> 
</t>
    </r>
    <r>
      <rPr>
        <b/>
        <sz val="8"/>
        <color theme="0"/>
        <rFont val="Arial"/>
        <family val="2"/>
      </rPr>
      <t>(literal "c" del numeral 1 del artículo 651 del Estatuto Tributario):</t>
    </r>
  </si>
  <si>
    <r>
      <rPr>
        <b/>
        <sz val="12"/>
        <color theme="1"/>
        <rFont val="Arial"/>
        <family val="2"/>
      </rPr>
      <t xml:space="preserve">Nota: </t>
    </r>
    <r>
      <rPr>
        <sz val="12"/>
        <color theme="1"/>
        <rFont val="Arial"/>
        <family val="2"/>
      </rPr>
      <t>los cálculos relacionados reflejan la interpretación normativa que realizamos desde Alegra a título de guía, no obstante, como contador o consultor tributario debes realizar la revisión de la normativa relacionada, las particularidades a las que haya lugar para el caso que asesoras o las acciones que ya haya en curso en la Dian. En Alegra no somos responsables de las interpretaciones, operaciones o información derivadas del uso de esta herramienta.  </t>
    </r>
  </si>
  <si>
    <t>¿Se presenta la información exógena cuando la Dian notifica pliego de cargos?</t>
  </si>
  <si>
    <t>¿Se presenta la información exógena antes de que la Dian notifique pliego de cargos?</t>
  </si>
  <si>
    <r>
      <t xml:space="preserve">Lo primero que se debe revisar es la base sobre la cual se calculará la sanción. Para este caso la base son los valores que no fueron reportados en el plazo requerido, para esto se pide diligenciar el total de los valores que no fueron reportados a tiempo por todos los formatos a que haya lugar.
Por ejemplo: si se debían reportar totales en los formatos 1001 por $300.000.000 y 2576 por $270.000.000 y estos son todos los formatos que estaban pendientes de ser reportados, entonces </t>
    </r>
    <r>
      <rPr>
        <b/>
        <sz val="12"/>
        <color theme="1"/>
        <rFont val="Arial"/>
        <family val="2"/>
      </rPr>
      <t>en la celda G18 se ubicará</t>
    </r>
    <r>
      <rPr>
        <sz val="12"/>
        <color theme="1"/>
        <rFont val="Arial"/>
        <family val="2"/>
      </rPr>
      <t xml:space="preserve"> el total de $570.000.000.
Cuando no sea posible determinar esta base o los formatos a reportar no incluyan una cuantía, como por ejemplo, el formato 1028 utilizado por la Registraduría nacional en la que no se reportan valores, </t>
    </r>
    <r>
      <rPr>
        <b/>
        <sz val="12"/>
        <color theme="1"/>
        <rFont val="Arial"/>
        <family val="2"/>
      </rPr>
      <t>se deberá diligenciar el número de datos ausentes o pendientes por reportar en la celda G19</t>
    </r>
    <r>
      <rPr>
        <sz val="12"/>
        <color theme="1"/>
        <rFont val="Arial"/>
        <family val="2"/>
      </rPr>
      <t xml:space="preserve">, para determinar la base de la sanción. </t>
    </r>
  </si>
  <si>
    <t>La liquidación es realizada por el contribuyente</t>
  </si>
  <si>
    <t>Sanción por corregir la información exógena presentada</t>
  </si>
  <si>
    <t>Sumatoria de los valores que fueron reportados:</t>
  </si>
  <si>
    <t>Sumatoria de los valores que no han sido reportados:</t>
  </si>
  <si>
    <r>
      <t xml:space="preserve">Lo primero que se debe revisar es la base sobre la cual se calculará la sanción. Para este caso la base es la diferencia entre los valores reportados y los que tienen un error, indistinto de que la diferencia aumente o disminuya la base, para esto se tendrá que conocer los totales reportados y los no reportados.
Por ejemplo: si se debían reportar totales en los formatos 1001 por $400.000.000 y 2576 por $270.000.000 y al revisar se identifica que se reportó el formato 1001 por $40.000.000 y el 2576 por $270.000.000, hubo un error al no reportar $360.000.000, entonces </t>
    </r>
    <r>
      <rPr>
        <b/>
        <sz val="12"/>
        <color theme="1"/>
        <rFont val="Arial"/>
        <family val="2"/>
      </rPr>
      <t xml:space="preserve">en la celda G18 de esta hoja de cálculo, se ubicarán los valores reportados inicialmete: </t>
    </r>
    <r>
      <rPr>
        <sz val="12"/>
        <color theme="1"/>
        <rFont val="Arial"/>
        <family val="2"/>
      </rPr>
      <t xml:space="preserve">$310.000.000 y </t>
    </r>
    <r>
      <rPr>
        <b/>
        <sz val="12"/>
        <color theme="1"/>
        <rFont val="Arial"/>
        <family val="2"/>
      </rPr>
      <t>en la celda G19 los que debieron ser reportados:</t>
    </r>
    <r>
      <rPr>
        <sz val="12"/>
        <color theme="1"/>
        <rFont val="Arial"/>
        <family val="2"/>
      </rPr>
      <t xml:space="preserve"> $670.000.000.
Cuando no sea posible determinar esta base o los formatos a reportar no incluyan una cuantía, como por ejemplo, el formato 1028 utilizado por la Registraduría nacional en la que no se reportan valores, </t>
    </r>
    <r>
      <rPr>
        <b/>
        <sz val="12"/>
        <color theme="1"/>
        <rFont val="Arial"/>
        <family val="2"/>
      </rPr>
      <t>se deberá diligenciar en la celda G20 el número de datos que contienen errores</t>
    </r>
    <r>
      <rPr>
        <sz val="12"/>
        <color theme="1"/>
        <rFont val="Arial"/>
        <family val="2"/>
      </rPr>
      <t xml:space="preserve">, para determinar la base de la sanción. </t>
    </r>
  </si>
  <si>
    <r>
      <t>Porcentaje aplicado</t>
    </r>
    <r>
      <rPr>
        <b/>
        <sz val="10"/>
        <color theme="0"/>
        <rFont val="Arial"/>
        <family val="2"/>
      </rPr>
      <t xml:space="preserve"> 
</t>
    </r>
    <r>
      <rPr>
        <b/>
        <sz val="8"/>
        <color theme="0"/>
        <rFont val="Arial"/>
        <family val="2"/>
      </rPr>
      <t>(literal "b" del numeral 1 del artículo 651 del Estatuto Tributario):</t>
    </r>
  </si>
  <si>
    <t>Artículo 651 del Estatuto Tributario (modificado por la Ley 2277 de 2022)</t>
  </si>
  <si>
    <r>
      <t xml:space="preserve">Las personas y entidades obligadas a suministrar información tributaria, así como aquellas a quienes se les haya solicitado informaciones o pruebas, que no la suministren, que no la suministren dentro del plazo establecido para ello o cuyo contenido presente errores o no corresponda a lo solicitado, incurrirán en la siguiente sanción.
</t>
    </r>
    <r>
      <rPr>
        <b/>
        <i/>
        <sz val="12"/>
        <color theme="1"/>
        <rFont val="Arial"/>
        <family val="2"/>
      </rPr>
      <t xml:space="preserve">
</t>
    </r>
    <r>
      <rPr>
        <i/>
        <sz val="12"/>
        <color theme="1"/>
        <rFont val="Arial"/>
        <family val="2"/>
      </rPr>
      <t>1. Una multa que no supere siete mil quinientas (7.500) UVT, la cual será fijada teniendo en cuenta los siguientes criterios:
a) El uno por ciento (1 %) de las sumas respecto de las cuales no se suministró la información exigida;
b) El cero coma siete por ciento (0,7 %) de las sumas respecto de las cuales se suministró en forma errónea;
c) El cero coma cinco por ciento (0,5 %) de las sumas respecto de las cuales se suministró de forma extemporánea;
d) Cuando no sea posible establecer la base para tasar la sanción o la información no tuviere cuantía, la sanción será de cero comas cinco (0,5) UVT por cada dato no suministrado o incorrecto la cual no podrá exceder siete mil quinientas (7.500) UVT.</t>
    </r>
    <r>
      <rPr>
        <b/>
        <i/>
        <sz val="12"/>
        <color theme="1"/>
        <rFont val="Arial"/>
        <family val="2"/>
      </rPr>
      <t xml:space="preserve">
</t>
    </r>
    <r>
      <rPr>
        <i/>
        <sz val="12"/>
        <color theme="1"/>
        <rFont val="Arial"/>
        <family val="2"/>
      </rPr>
      <t xml:space="preserve">
2. El desconocimiento de los costos, rentas exentas, deducciones, descuentos, pasivos, impuestos descontables y retenciones, según el caso, cuando la información requerida se refiera a estos conceptos y de acuerdo con las normas vigentes, deba conservarse y mantenerse a disposición de la Administración Tributaria.
Cuando la sanción se imponga mediante resolución independiente, previamente se dará traslado de cargos a la persona o entidad sancionada, quien tendrá un término de un (1) mes para responder.
La sanción a que se refiere el presente Artículo se reducirá al cincuenta por ciento (50%) de la suma determinada, según lo previsto en el numeral 1), si la omisión es subsanada antes de que se notifique la imposición de la sanción; o al setenta por ciento (70%) de tal suma, si la omisión es subsanada dentro de los dos (2) meses siguientes a la fecha en que se notifique la sanción. Para tal efecto, en uno y en otro caso, se deberá presentar ante la oficina que está conociendo de la investigación, un memorial de aceptación de la sanción reducida en el cual se acredite que la omisión fue subsanada, así como el pago o acuerdo de pago de la misma.
En todo caso, si el contribuyente subsana la omisión con anterioridad a la notificación de la liquidación de revisión, no habrá lugar a aplicar la sanción de que trata el numeral 2). Una vez notificada la liquidación solo serán aceptados los factores citados en el numeral 2) que sean probados plenamente.
PARÁGRAFO 1o. El obligado a informar podrá subsanar de manera voluntaria las faltas de que trata el presente Artículo, antes de que la Administración Tributaria profiera pliego de cargos, en cuyo caso deberá liquidar y pagar la sanción correspondiente de que trata el numeral 1) del presente Artículo reducida al diez por ciento (10 %).
Las correcciones que se realicen a la información tributaria antes del vencimiento del plazo para su presentación no serán objeto de sanción.
PARÁGRAFO 2o. Cuando un dato omiso o inexacto se reporte en diferentes formatos o este comprendido en otro reporte para el cálculo de la sanción de que trata este Artículo, se sancionará la omisión o el error tomando el dato de mayor cuantía.
PARÁGRAFO TRANSITORIO. Los contribuyentes que hayan incurrido en las infracciones señaladas en este artículo y no les hayan notificado pliego de cargos, podrán corregir o subsanar la información, presentándola hasta el primero (1) de abril de 2023, aplicando la sanción del parágrafo 1 reducida al cinco por ciento (5 %).</t>
    </r>
  </si>
  <si>
    <t>Condiciones para liquidar las sanciones relacionadas con información exógena</t>
  </si>
  <si>
    <t>Obligación de presentar el reporte de información exógena</t>
  </si>
  <si>
    <t>Artículo 640 del Estatuto Tributario</t>
  </si>
  <si>
    <t>Cuando la sanción deba ser liquidada por el contribuyente, agente retenedor, responsable o declarante:
1. La sanción se reducirá al cincuenta por ciento (50 %) del monto previsto en la ley, en tanto concurran las siguientes condiciones:
a) Que dentro de los dos (2) años anteriores a la fecha de la comisión de la conducta sancionable no se hubiere cometido la misma; y
b) Siempre que la Administración Tributaria no haya proferido pliego de cargos, requerimiento especial o emplazamiento previo por no declarar, según el caso.
2. La sanción se reducirá al setenta y cinco por ciento (75 %) del monto previsto en la ley, en tanto concurran las siguientes condiciones:
a) Que dentro del año (1) año anterior a la fecha de la comisión de la conducta sancionable no se hubiere cometido la misma; y 
b) Siempre que la Administración Tributaria no haya proferido pliego de cargos, requerimiento especial o emplazamiento previo por no declarar, según el caso.
Cuando la sanción sea propuesta o determinada por la Dirección de Impuestos y Aduanas Nacionales:
3. La sanción se reducirá al cincuenta por ciento (50%) del monto previsto en la ley, en tanto concurran las siguientes condiciones:
a) Que dentro de los cuatro (4) años anteriores a la fecha de la comisión de la conducta sancionable no se hubiere cometido la misma, y esta se hubiere sancionado mediante acto administrativo en firme; y
b) Que la sanción sea aceptada y la infracción subsanada de conformidad con lo establecido en el tipo sancionatorio correspondiente.
4. La sanción se reducirá al setenta y cinco por ciento (75%) del monto previsto en la ley, en tanto concurran las siguientes condiciones:
a) Que dentro de los dos (2) años anteriores a la fecha de la comisión de la conducta sancionable no se hubiere cometido la misma, y esta se hubiere sancionado mediante acto administrativo en firme; y
b) Que la sanción sea aceptada y la infracción subsanada de conformidad con lo establecido en el tipo sancionatorio correspondiente.
PARÁGRAFO 1o. Habrá lesividad siempre que el contribuyente incumpla con sus obligaciones tributarias. El funcionario competente deberá motivarla en el acto respectivo.
PARÁGRAFO 2o. Habrá reincidencia siempre que el sancionado, por acto administrativo en firme, cometiere una nueva infracción del mismo tipo dentro de los dos (2) años siguientes al día en el que cobre firmeza el acto por medio del cual se impuso la sanción, con excepción de la señalada en el artículo 652 de este Estatuto y aquellas que deban ser liquidadas por el contribuyente, responsable, agente retenedor o declarante.
El monto de la sanción se aumentará en un ciento por ciento (100%) si la persona o entidad es reincidente.
PARÁGRAFO 3o. Para las sanciones previstas en los artículos 640-1, numerales 1, 2, y 3 del inciso tercero del artículo 648, 652-1, numerales 1, 2 y 3 del 657, 658-1, 658-2, numeral 4 del 658-3, 669, inciso 6o del 670, 671, 672 y 673 no aplicará la proporcionalidad ni la gradualidad contempladas en el presente artículo.
PARÁGRAFO 4o. Lo dispuesto en este artículo tampoco será aplicable en la liquidación de los intereses moratorios ni en la determinación de las sanciones previstas en los artículos 674, 675, 676 y 676-1 del Estatuto Tributario.
PARÁGRAFO 5o. El principio de favorabilidad aplicará para el régimen sancionatorio tributario, aun cuando la ley permisiva o favorable sea posterior.</t>
  </si>
  <si>
    <r>
      <t>A continuación, destacamos la normativa que incorpora las principales condiciones que se deben tener en cuenta para realizar los diferentes cá</t>
    </r>
    <r>
      <rPr>
        <sz val="12"/>
        <rFont val="Arial"/>
        <family val="2"/>
      </rPr>
      <t>lculos para hallar las sanciones por presentar información exógena. Todos estos cálculos ya están formulados en la herramienta en las hojas "Sanción por no presentar", "Sanción por extemporaneidad" y "Sanción por corrección").</t>
    </r>
  </si>
  <si>
    <t>Hoja de borrador para obtener los valores totales que servirán de base para liquidar las sanciones</t>
  </si>
  <si>
    <t>Formato</t>
  </si>
  <si>
    <t xml:space="preserve">Concepto </t>
  </si>
  <si>
    <t>Columna de valores totales</t>
  </si>
  <si>
    <t>Valor pendiente por reportar</t>
  </si>
  <si>
    <r>
      <t xml:space="preserve">Valor que se reportó 
</t>
    </r>
    <r>
      <rPr>
        <b/>
        <sz val="9"/>
        <color theme="0"/>
        <rFont val="Arial"/>
        <family val="2"/>
      </rPr>
      <t>(para sanción por corrección)</t>
    </r>
  </si>
  <si>
    <t>Totales</t>
  </si>
  <si>
    <t>Pago o abono en cuenta deducible</t>
  </si>
  <si>
    <t>Pago o abono en cuenta no deducible</t>
  </si>
  <si>
    <r>
      <t xml:space="preserve">De acuerdo con el numeral 1 del artículo 651 del ET (luego de ser modificado por el artículo 80 de la Ley 2277 de 2022), se requiere saber los totales de los conceptos que no fueron reportados o que requieren se corregidos. Por tanto, para facilitar la lectura y evitar que se modifiquen las fórmulas de los anexos "Sanción por no presentar", "Sanción por extemporaneidad" y "Sanción por corrección", en esta hoja de borrador se podrá depurar la información de base.
Teniendo esto en cuenta, </t>
    </r>
    <r>
      <rPr>
        <b/>
        <sz val="12"/>
        <color theme="1"/>
        <rFont val="Arial"/>
        <family val="2"/>
      </rPr>
      <t xml:space="preserve">para el uso de esta plantilla sólo será necesario diligenciar las celdas en gris claro. </t>
    </r>
    <r>
      <rPr>
        <sz val="12"/>
        <color theme="1"/>
        <rFont val="Arial"/>
        <family val="2"/>
      </rPr>
      <t>Los valores totales en la última fila serán los que sirvan de base para diligenciar cada simulador, según la sanción que se quiera elegir. Luego de depurar esta información ya se pueden diligenciar cualquiera de los simuladores de sanciones, si ya se tiene la información depurada, se recomienda elegir alguno de estos botones y omitir el diligenciamiento de esta plantilla.</t>
    </r>
  </si>
  <si>
    <t>Sanción por no presentar información exógena y otras conductas sancionables</t>
  </si>
  <si>
    <t xml:space="preserve">Si deseas ampliar información sobre este tema, te invitamos a consultar los siguientes contenidos: </t>
  </si>
  <si>
    <t>¿Necesitas ayuda para crear el reporte de información exógena de los clientes que asesoras? 
¡Conoce todo lo que Alegra tiene para ti! 
Crea tu cuenta y disfruta de una prueba gratuita por 15 días. ¡Explora todos los formatos que puedes crear fácil y rápido!</t>
  </si>
  <si>
    <t>Quiero crear mi cuenta</t>
  </si>
  <si>
    <t>Paso 4. Reducción de la sanción por principio de progresividad conforme al artículo 640 del ET</t>
  </si>
  <si>
    <r>
      <t xml:space="preserve">Cuando se trata de la sanción por no presentar información exógena, se interpreta que el obligado a reportar no realizó el proceso ni de forma voluntaria ni en las etapas de persuasión e invitación por parte de la Dian (de haber presentado la información exógena en estas instancias, se habría acogido automáticamente a la sanción por presentación extemporánea), siendo así, para este caso </t>
    </r>
    <r>
      <rPr>
        <b/>
        <sz val="12"/>
        <color theme="1"/>
        <rFont val="Arial"/>
        <family val="2"/>
      </rPr>
      <t xml:space="preserve">de información exógena no presentada,  la liquidación de la sanción al 1 % es sugerida por la Dian y no se puede aplicar la reducción de la sanción al 10 % mencionada en el parágrafo 1 del artículo 651 del Estatuto Tributario. </t>
    </r>
    <r>
      <rPr>
        <sz val="12"/>
        <color theme="1"/>
        <rFont val="Arial"/>
        <family val="2"/>
      </rPr>
      <t xml:space="preserve">
Para este tipo de sanción solo habrá lugar a las reducciones mencionadas en el inciso 3 del numeral 2 del artículo 651 del Estatuto Tributario. Si el obligado a reportar responde ante el pliego de cargos que acepta lo expuesto por la Dian, debe realizar la presentación del reporte y podrá reducir la sanción en un 50 %.
No obstante, si el obligado espera hasta que la Dian emita la resolución de la sanción sin dar respuesta al pliego de cargos, tendrá como última oportunidad presentar la información exógena dentro de los 2 meses siguientes a la fecha de la resolución de la sanción y aquí podrá aplicar una reducción del 30 % (dejando la sanción en un 70 % de su cuantía original).
Para estos casos se deberá presentar ante la Dian, un memorial de aceptación de la sanción reducida en el cual se exponga que ya se presentó la información exógena y que ya se hizo el pago o acuerdo de pago de la sanción.
Si en ninguna de las instancias el obligado a reportar actúa, ya a partir de los 2 meses siguientes a la fecha de la resolución de la sanción no tendrá oportunidad de aplicar las reducciones expuestas en el artículo 651 del Estatuto Tributario.
Con lo anterior en mente, por favor, </t>
    </r>
    <r>
      <rPr>
        <b/>
        <sz val="12"/>
        <color theme="1"/>
        <rFont val="Arial"/>
        <family val="2"/>
      </rPr>
      <t>diligenciar las celdas G40 y G41.</t>
    </r>
  </si>
  <si>
    <r>
      <t xml:space="preserve">Cuando se trata de la sanción por presentar la información exógena tarde, se interpreta que el contribuyente generalmente va a realizar el proceso de liquidación y pago de forma voluntaria o acató las etapas de persuasión e invitación por parte de la Dian </t>
    </r>
    <r>
      <rPr>
        <b/>
        <sz val="12"/>
        <color theme="1"/>
        <rFont val="Arial"/>
        <family val="2"/>
      </rPr>
      <t>y no dejó que las instancias llegaran a que la Dian emitiera sanción por no presentar información exógena</t>
    </r>
    <r>
      <rPr>
        <sz val="12"/>
        <color theme="1"/>
        <rFont val="Arial"/>
        <family val="2"/>
      </rPr>
      <t xml:space="preserve"> (ver hoja de cálculo "Sanción por no presentar").
En este caso, se puede presentar el reporte y reducir en un 90 % la sanción a cargo, es decir, dejándola al 10 % de su cuantía original (ver el parágrafo 1 del artículo 651 del Estatuto Tributario).
Si el contribuyente espera a que la Dian emita un pliego de cargos por presentar la información exógena de forma extemporánea, podrá reducir la sanción en un 50 % si subsana la falta en esta fase, si no lo hace, y espera a que la Dian emita la resolución de sanción, podrá subsanar la falta dentro de los 2 meses siguientes a la fecha de la resolución de la sanción por presentar la información exógena de forma extemporánea, pero en esta fase solo podrá aplicar una reducción del 30 % (dejando la sanción en un 70 % de su cuantía original). 
Para cualquiera de estos casos se deberá presentar ante la Dian la aceptación de la sanción reducida en el cual se exponga que ya se presentó la información exógena y que ya se hizo el pago o acuerdo de pago de la sanción.
Si en ninguna de las instancias el obligado a reportar actúa, ya a partir de los 2 meses siguientes a la fecha de la resolución de la sanción no tendrá oportunidad de aplicar las reducciones expuestas en el artículo 651 del Estatuto Tributario.
Con lo anterior en mente, por favor, </t>
    </r>
    <r>
      <rPr>
        <b/>
        <sz val="12"/>
        <color theme="1"/>
        <rFont val="Arial"/>
        <family val="2"/>
      </rPr>
      <t>diligenciar las celdas G40 y G41.</t>
    </r>
  </si>
  <si>
    <t>Valor reportado</t>
  </si>
  <si>
    <r>
      <t xml:space="preserve">Cuando se trata de la sanción por corrección, se interpreta que el contribuyente generalmente va a realizar el proceso de liquidación y pago de forma voluntaria o acató las etapas de persuasión e invitación por parte de la Dian </t>
    </r>
    <r>
      <rPr>
        <b/>
        <sz val="12"/>
        <color theme="1"/>
        <rFont val="Arial"/>
        <family val="2"/>
      </rPr>
      <t>y no dejó que las instancias llegaran a que la Dian emitiera pliego de cargos</t>
    </r>
    <r>
      <rPr>
        <sz val="12"/>
        <color theme="1"/>
        <rFont val="Arial"/>
        <family val="2"/>
      </rPr>
      <t xml:space="preserve"> (ver hoja de cálculo "Sanción por no presentar" y "Sanción por extemporaneidad").
En este caso, se puede presentar el reporte y reducir en un 90 % la sanción a cargo, es decir, dejándola al 10 % de su cuantía original (ver el parágrafo 1 del artículo 651 del Estatuto Tributario).
Si el contribuyente espera a que la Dian emita un pliego de cargos por presentar la información con errores, podrá reducir la sanción en un 50 % si subsana la falta en esta fase, si no lo hace, y espera a que la Dian emita la resolución de sanción, podrá subsanar la falta dentro de los 2 meses siguientes a la fecha de la resolución de la sanción por corrección, pero en esta fase solo podrá aplicar una reducción del 30 % (dejando la sanción en un 70 % de su cuantía original). 
Para cualquiera de estos casos se deberá presentar ante la Dian la aceptación de la sanción reducida en el cual se exponga que ya se presentó la información exógena y que ya se hizo el pago o acuerdo de pago de la sanción.
Si en ninguna de las instancias el obligado a reportar actúa, ya a partir de los 2 meses siguientes a la fecha de la resolución de la sanción no tendrá oportunidad de aplicar las reducciones expuestas en el artículo 651 del Estatuto Tributario.
Con lo anterior en mente, por favor, diligenciar las celdas G42 y G43.</t>
    </r>
  </si>
  <si>
    <t>Normativa principal de referencia</t>
  </si>
  <si>
    <r>
      <t xml:space="preserve">De acuerdo con el numeral 1 del artículo 651 del Estatuto Tributario (luego de ser modificado por el artículo 80 de la Ley 2277 de 2022), quienes suministren la información exógena fuera del tiempo establecido, tendrán una multa del 0.7 % de las sumas por las cuales no suministraron información. 
Teniendo esto en cuenta, a continuación se expone cómo se liquida la sanción por suministrar información exógena con errores. </t>
    </r>
    <r>
      <rPr>
        <b/>
        <sz val="12"/>
        <color theme="1"/>
        <rFont val="Arial"/>
        <family val="2"/>
      </rPr>
      <t xml:space="preserve">Para el uso de la herramienta solo es necesario diligenciar las celdas en gris claro y seguir los pasos.
</t>
    </r>
    <r>
      <rPr>
        <b/>
        <sz val="10"/>
        <color rgb="FF334155"/>
        <rFont val="Arial"/>
        <family val="2"/>
      </rPr>
      <t>¡Importante! 
Nota 1: De acuerdo con la Corte Constitucional y el Consejo de Estado, este tipo de sanción se debe calcular sobre errores que afecten o lesionen a los terceros o a la administración tributaria, por ejemplo, errores de contenido como cifras o conceptos específicos de los cuales está obligado a reportar el obligado, pero no todo error dará lugar a sanción. Por ejemplo, digitar mal una dirección o un correo electrónico, no es algo que lesione de forma significativa al Estado. Por tanto, se tendrá que evaluar cada caso, seguramente si la Dian insiste que hay un error que amerite la sanción y el obligado considere que no, se tendrá que entrar a un proceso de evaluación jurídica más dispendioso (ver la Sentencia C 160 de 1998 de la Corte Constitucional y la Sentencia CE 26924 de 2023 del Consejo de Estado).
Nota 2: Las correcciones que se realicen a la información tributaria antes del vencimiento del plazo para su presentación no serán objeto de sanción (ver parágrafo 1 del artículo 651 del Estatuto Tributario).</t>
    </r>
  </si>
  <si>
    <r>
      <t xml:space="preserve">De acuerdo con el numeral 1 del artículo 651 del Estatuto Tributario (luego de ser modificado por el artículo 80 de la Ley 2277 de 2022), quienes suministren la información exógena fuera del tiempo establecido, tendrán una multa del 0.5 % de las sumas por las cuales no suministraron información. 
Teniendo esto en cuenta, a continuación se expone cómo se liquida la sanción por suministrar información exógena de forma extemporánea. </t>
    </r>
    <r>
      <rPr>
        <b/>
        <sz val="12"/>
        <color theme="1"/>
        <rFont val="Arial"/>
        <family val="2"/>
      </rPr>
      <t>Para el uso de la herramienta solo es necesario diligenciar las celdas en gris claro y seguir los pasos.</t>
    </r>
  </si>
  <si>
    <r>
      <t xml:space="preserve">De acuerdo con el numeral 1 del artículo 651 del Estatuto Tributario (luego de ser modificado por el artículo 80 de la Ley 2277 de 2022), quienes no suministren la información exógena tendrán una multa del 1 % de las sumas por las cuales no suministraron información. 
Teniendo esto en cuenta, a continuación se expone cómo se liquida la sanción por no suministrar información exógena. </t>
    </r>
    <r>
      <rPr>
        <b/>
        <sz val="12"/>
        <color theme="1"/>
        <rFont val="Arial"/>
        <family val="2"/>
      </rPr>
      <t>Para el uso de la herramienta solo es necesario diligenciar las celdas en gris claro y seguir los pasos.</t>
    </r>
  </si>
  <si>
    <t>Esta herramienta te permitirá identificar los cambios en los criterios para calcular sanciones vinculadas a la información exógena, conforme a las nuevas disposiciones del artículo 80 de la Ley 2277 de 2022. Adicionalmente, podrás simular distintos escenarios de manera ágil y paso a paso.</t>
  </si>
  <si>
    <t>Información exógena 2024: aspectos clave para su presentación en 2025</t>
  </si>
  <si>
    <t>El reporte de información exógena consiste en enviar a la administración tributaria un detalle de las transacciones u operaciones realizadas con terceros. Para la presentación en 2025 del año gravable 2024, se deben atender las disposiciones de las Resoluciones 000162 de 2023 y 000188 de 2024. En el siguiente editorial encontrarás todo el detalle sobre este reporte:</t>
  </si>
  <si>
    <t>Curso de Información Exógena AG 2024: Guía completa con novedades, plazos y recomendaciones</t>
  </si>
  <si>
    <r>
      <t xml:space="preserve">Lo primero que se debe revisar es la base sobre la cual se calculará la sanción. Para este caso la base son los valores que no fueron reportados, para esto se pide diligenciar el total de los valores no reportados por todos los formatos a que haya lugar.
Por ejemplo: si se debían reportar totales en los formatos 1001 por $300.000.000 y 2276 por $270.000.000 y estos son todos los formatos a reportar, entonces </t>
    </r>
    <r>
      <rPr>
        <b/>
        <sz val="12"/>
        <color theme="1"/>
        <rFont val="Arial"/>
        <family val="2"/>
      </rPr>
      <t>en la celda G18 se ubicará el total</t>
    </r>
    <r>
      <rPr>
        <sz val="12"/>
        <color theme="1"/>
        <rFont val="Arial"/>
        <family val="2"/>
      </rPr>
      <t xml:space="preserve"> de $570.000.000.
Cuando no sea posible determinar esta base o los formatos a reportar no incluyan una cuantía, como por ejemplo, el formato 1028 utilizado por la Registraduría nacional en la que no se reportan valores, </t>
    </r>
    <r>
      <rPr>
        <b/>
        <sz val="12"/>
        <color theme="1"/>
        <rFont val="Arial"/>
        <family val="2"/>
      </rPr>
      <t>se deberá diligenciar el número de datos ausentes o pendientes por reportar en la celda G19</t>
    </r>
    <r>
      <rPr>
        <sz val="12"/>
        <color theme="1"/>
        <rFont val="Arial"/>
        <family val="2"/>
      </rPr>
      <t xml:space="preserve">, para determinar la base de la sanción. </t>
    </r>
  </si>
  <si>
    <t>UVT 2025</t>
  </si>
  <si>
    <r>
      <t xml:space="preserve">La sanción liquidada hasta el momento y sin aplicar reducciones no podrá superar las 7.500 UVT que para 2025 son $373.493.000 (ver literal "d" del numeral 1 del artículo 651 del Estatuto Tributario.
</t>
    </r>
    <r>
      <rPr>
        <sz val="9"/>
        <color theme="1"/>
        <rFont val="Arial"/>
        <family val="2"/>
      </rPr>
      <t>Nota: este límite de las 7.500 UVT aplica cada vez que se liquide una sanción relacionada con información exógena, por ejemplo, si hubo una sanción por no presentar información exógena, se tendrá en cuenta este límite, y si a los 3 meses o al año se presenta que la información debe ser corregida, se aplicará nuevamente el límite de las 7.500 UVT al momento de liquidar sanción por corrección.</t>
    </r>
  </si>
  <si>
    <r>
      <t xml:space="preserve">Para liquidar este tipo de sanción existen diferentes condiciones que deben atenderse.
</t>
    </r>
    <r>
      <rPr>
        <b/>
        <sz val="12"/>
        <color theme="1"/>
        <rFont val="Arial"/>
        <family val="2"/>
      </rPr>
      <t>El primer paso, es validar a qué sanción hay lugar</t>
    </r>
    <r>
      <rPr>
        <sz val="12"/>
        <color theme="1"/>
        <rFont val="Arial"/>
        <family val="2"/>
      </rPr>
      <t>, si se trata de una sanción por no presentar la información exógena, por presentarla tarde o presentarla con errores, para estos casos, de los valores que no se reportaron o de la diferencia entre los valores reportados y los corregidos, se aplican porcentajes del 1 %, 0.5 % o 0.7 %, respectivamente. En este punto la sanción calculada no podrá ser mayor a 7.500 UVT que para 2025 son $373.493.000.
Luego de esto se tendrán que revisar las condiciones para aplicar una posible reducción a la sanción, estas condiciones están relacionadas en los artículos 651 y 640 del Estatuto Tributario y por último validar que la sanción final no sea inferior a la sanción mínima que equivale a 10 UVT ($498.000 para 2025). Todas estas condiciones se encuentran formuladas y detalladas en las hojas de esta herramienta: "Sanción por no presentar", "Sanción por extemporaneidad" y "Sanción por corrección" .
Adicional a lo anterior, se debe tener en cuenta que el numeral 2 del artículo 651 del ET establece que, si la información solicitada y la cual es objeto de la sanción, se trata de costos, rentas exentas, deducciones, descuentos, pasivos, impuestos descontables y retenciones, la sanción es el desconocimiento fiscal de estos. No obstante, si el obligado a reportar subsana la falta con anterioridad a la notificación de la liquidación de revisión, no habrá lugar a aplicar esta sanción.
En los siguientes botones se pueden encontrar los simuladores paso a paso que contemplan la liquidación de las sanciones, las respectivas reducciones que se pueden aplicar y los límites conforme a los artículos 651 y 641 del Estatuto Tributario. Además, también podrás revisar la normativa de referencia.</t>
    </r>
  </si>
  <si>
    <t>Menos de 2 años</t>
  </si>
  <si>
    <t>Variable 4</t>
  </si>
  <si>
    <t>Variable 5</t>
  </si>
  <si>
    <t>Variable 6</t>
  </si>
  <si>
    <r>
      <t>Esta sanción puede reducirse al 50 % o 75 %, conforme a los principios de lesividad, proporcionalidad, gradualidad y favorabilidad establecidos en el artículo 640 del ET, siempre que no se haya cometido la misma conducta sancionable en los períodos y bajo las condiciones señaladas en dicho artículo.
En caso de no cumplirse estas condiciones, la reducción de sanciones no aplica y la sanción se mantendrá igual que en la liquidación inicial o, por el contrario, podrá incrementarse en un 100 % si se configura reincidencia en este tipo de conducta, de acuerdo con lo dispuesto en el parágrafo 2 del artículo 640 del ET: “</t>
    </r>
    <r>
      <rPr>
        <i/>
        <sz val="12"/>
        <color theme="1"/>
        <rFont val="Arial"/>
        <family val="2"/>
      </rPr>
      <t>Habrá reincidencia siempre que el sancionado, por acto administrativo en firme, cometiere una nueva infracción del mismo tipo dentro de los dos (2) años siguientes al día en el que cobre firmeza el acto por medio del cual se impuso la sanción, con excepción de la señalada en el artículo 652 de este Estatuto y aquellas que deban ser liquidadas por el contribuyente, responsable, agente retenedor o declarante</t>
    </r>
    <r>
      <rPr>
        <sz val="12"/>
        <color theme="1"/>
        <rFont val="Arial"/>
        <family val="2"/>
      </rPr>
      <t xml:space="preserve">”.
Teniendo en cuenta esto, esta herramienta contempla las condiciones del artículo 640 del ET. Se deben responder las siguientes preguntas atendiendo las respuestas que de forma precisa reflejen la realidad del reportante.
</t>
    </r>
  </si>
  <si>
    <r>
      <t>Esta sanción puede reducirse al 50 % o 75 %, conforme a los principios de lesividad, proporcionalidad, gradualidad y favorabilidad establecidos en el artículo 640 del ET, siempre que no se haya cometido la misma conducta sancionable en los períodos y bajo las condiciones señaladas en dicho artículo.
En caso de no cumplirse estas condiciones, la reducción de sanciones no aplica y la sanción se mantendrá igual que en la liquidación inicial o, por el contrario, podrá incrementarse en un 100 % si se configura reincidencia en este tipo de conducta, de acuerdo con lo dispuesto en el parágrafo 2 del artículo 640 del ET: “</t>
    </r>
    <r>
      <rPr>
        <i/>
        <sz val="12"/>
        <color theme="1"/>
        <rFont val="Arial"/>
        <family val="2"/>
      </rPr>
      <t>Habrá reincidencia siempre que el sancionado, por acto administrativo en firme, cometiere una nueva infracción del mismo tipo dentro de los dos (2) años siguientes al día en el que cobre firmeza el acto por medio del cual se impuso la sanción, con excepción de la señalada en el artículo 652 de este Estatuto y aquellas que deban ser liquidadas por el contribuyente, responsable, agente retenedor o declarant</t>
    </r>
    <r>
      <rPr>
        <sz val="12"/>
        <color theme="1"/>
        <rFont val="Arial"/>
        <family val="2"/>
      </rPr>
      <t>e”.
Teniendo en cuenta esto, esta herramienta contempla las condiciones del artículo 640 del ET. Se deben responder las siguientes preguntas atendiendo las respuestas que de forma precisa reflejen la realidad del reportante.</t>
    </r>
  </si>
  <si>
    <r>
      <t xml:space="preserve">De acuerdo con el artículo 640 del Estatuto Tributario a este tipo de sanción se le pueden aplicar algunas reducciones conforme con los principios de lesividad, proporcionalidad, gradualidad y favorabilidad. 
Cabe anotar que, debido a que en este tipo de sanción la Dian ya ha proferido pliego de cargos contra el reportante, entonces </t>
    </r>
    <r>
      <rPr>
        <b/>
        <sz val="12"/>
        <color theme="1"/>
        <rFont val="Arial"/>
        <family val="2"/>
      </rPr>
      <t>no habría lugar a las reducciones de sanción mencionadas en los numerales 1 y 2 del artículo 640 del ET, puesto que estas son liquidadas cuando este actúa de forma voluntaria</t>
    </r>
    <r>
      <rPr>
        <sz val="12"/>
        <color theme="1"/>
        <rFont val="Arial"/>
        <family val="2"/>
      </rPr>
      <t xml:space="preserve">, por tanto, a continuación se analizan las condiciones de los numerales 3 y 4 del artículo en mención que aplican para este caso cuando la sanción es propuesta o determinada por la Dian y, además, la sanción es aceptada y la información exógena presentada por parte del obligado a reportar.
En caso de no cumplirse estas condiciones, la reducción de sanciones no aplica y la sanción se mantendrá igual que en la liquidación inicial o, por el contrario, podrá incrementarse en un 100 % si se configura reincidencia en este tipo de conducta, de acuerdo con lo dispuesto en el parágrafo 2 del artículo 640 del ET: </t>
    </r>
    <r>
      <rPr>
        <i/>
        <sz val="12"/>
        <color theme="1"/>
        <rFont val="Arial"/>
        <family val="2"/>
      </rPr>
      <t>“Habrá reincidencia siempre que el sancionado, por acto administrativo en firme, cometiere una nueva infracción del mismo tipo dentro de los dos (2) años siguientes al día en el que cobre firmeza el acto por medio del cual se impuso la sanción, con excepción de la señalada en el artículo 652 de este Estatuto y aquellas que deban ser liquidadas por el contribuyente, responsable, agente retenedor o declarante”.</t>
    </r>
    <r>
      <rPr>
        <sz val="12"/>
        <color theme="1"/>
        <rFont val="Arial"/>
        <family val="2"/>
      </rPr>
      <t xml:space="preserve">
Teniendo en cuenta esto, esta herramienta contempla las condiciones del artículo 640 del ET. </t>
    </r>
    <r>
      <rPr>
        <b/>
        <sz val="12"/>
        <color theme="1"/>
        <rFont val="Arial"/>
        <family val="2"/>
      </rPr>
      <t>Se deben responder las siguientes preguntas atendiendo las respuestas que de forma precisa reflejen la realidad del reportante.</t>
    </r>
    <r>
      <rPr>
        <sz val="12"/>
        <color theme="1"/>
        <rFont val="Arial"/>
        <family val="2"/>
      </rPr>
      <t xml:space="preserve">
</t>
    </r>
  </si>
  <si>
    <t>Contenido elaborado: 
mayo 6 de 2025</t>
  </si>
  <si>
    <t>Contenido elaborado:
mayo 6 de 2025</t>
  </si>
  <si>
    <t>No aplica</t>
  </si>
  <si>
    <t>1 año y menos de 2 años</t>
  </si>
  <si>
    <t>No se ha tenido</t>
  </si>
  <si>
    <t>Contenido elaborado: 
mayo 16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</si>
</sst>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_-&quot;$&quot;* #,##0_-;\-&quot;$&quot;* #,##0_-;_-&quot;$&quot;* &quot;-&quot;??_-;_-@"/>
    <numFmt numFmtId="165" formatCode="_-&quot;$&quot;\ * #,##0_-;\-&quot;$&quot;\ * #,##0_-;_-&quot;$&quot;\ * &quot;-&quot;??_-;_-@"/>
    <numFmt numFmtId="166" formatCode="_-&quot;$&quot;* #,##0_-;\-&quot;$&quot;* #,##0_-;_-&quot;$&quot;* &quot;-&quot;??_-;_-@_-"/>
    <numFmt numFmtId="167" formatCode="0.0%"/>
  </numFmts>
  <fonts count="27" x14ac:knownFonts="1">
    <font>
      <sz val="11"/>
      <color theme="1"/>
      <name val="Calibri"/>
      <scheme val="minor"/>
    </font>
    <font>
      <sz val="11"/>
      <color theme="1"/>
      <name val="Calibri"/>
      <family val="2"/>
      <scheme val="minor"/>
    </font>
    <font>
      <sz val="11"/>
      <color theme="1"/>
      <name val="Calibri"/>
      <family val="2"/>
    </font>
    <font>
      <b/>
      <sz val="20"/>
      <color rgb="FF00D6BC"/>
      <name val="Arial"/>
      <family val="2"/>
    </font>
    <font>
      <sz val="11"/>
      <name val="Calibri"/>
      <family val="2"/>
    </font>
    <font>
      <sz val="12"/>
      <color theme="1"/>
      <name val="Arial"/>
      <family val="2"/>
    </font>
    <font>
      <sz val="12"/>
      <color rgb="FFFF0000"/>
      <name val="Arial"/>
      <family val="2"/>
    </font>
    <font>
      <b/>
      <sz val="16"/>
      <color theme="0"/>
      <name val="Arial"/>
      <family val="2"/>
    </font>
    <font>
      <b/>
      <sz val="12"/>
      <color rgb="FFFF0000"/>
      <name val="Arial"/>
      <family val="2"/>
    </font>
    <font>
      <b/>
      <sz val="12"/>
      <color theme="1"/>
      <name val="Arial"/>
      <family val="2"/>
    </font>
    <font>
      <b/>
      <sz val="12"/>
      <color theme="0"/>
      <name val="Arial"/>
      <family val="2"/>
    </font>
    <font>
      <b/>
      <sz val="20"/>
      <color rgb="FF02BEA8"/>
      <name val="Arial"/>
      <family val="2"/>
    </font>
    <font>
      <i/>
      <sz val="12"/>
      <color theme="1"/>
      <name val="Arial"/>
      <family val="2"/>
    </font>
    <font>
      <u/>
      <sz val="11"/>
      <color theme="10"/>
      <name val="Calibri"/>
      <family val="2"/>
      <scheme val="minor"/>
    </font>
    <font>
      <sz val="11"/>
      <color theme="1"/>
      <name val="Calibri"/>
      <family val="2"/>
      <scheme val="minor"/>
    </font>
    <font>
      <sz val="12"/>
      <name val="Arial"/>
      <family val="2"/>
    </font>
    <font>
      <b/>
      <sz val="10"/>
      <color theme="0"/>
      <name val="Arial"/>
      <family val="2"/>
    </font>
    <font>
      <b/>
      <sz val="8"/>
      <color theme="0"/>
      <name val="Arial"/>
      <family val="2"/>
    </font>
    <font>
      <sz val="9"/>
      <color theme="1"/>
      <name val="Arial"/>
      <family val="2"/>
    </font>
    <font>
      <b/>
      <sz val="10"/>
      <color rgb="FF334155"/>
      <name val="Arial"/>
      <family val="2"/>
    </font>
    <font>
      <b/>
      <i/>
      <sz val="12"/>
      <color theme="1"/>
      <name val="Arial"/>
      <family val="2"/>
    </font>
    <font>
      <b/>
      <sz val="9"/>
      <color theme="0"/>
      <name val="Arial"/>
      <family val="2"/>
    </font>
    <font>
      <b/>
      <u/>
      <sz val="12"/>
      <color rgb="FF5C759A"/>
      <name val="Arial"/>
      <family val="2"/>
    </font>
    <font>
      <b/>
      <sz val="11"/>
      <color theme="1"/>
      <name val="Calibri"/>
      <family val="2"/>
    </font>
    <font>
      <b/>
      <sz val="8"/>
      <color theme="0" tint="-0.499984740745262"/>
      <name val="Arial"/>
      <family val="2"/>
    </font>
    <font>
      <b/>
      <sz val="8"/>
      <color theme="0" tint="-0.499984740745262"/>
      <name val="Calibri"/>
      <family val="2"/>
    </font>
    <font>
      <b/>
      <i/>
      <u/>
      <sz val="12"/>
      <color rgb="FF5C759A"/>
      <name val="Arial"/>
      <family val="2"/>
    </font>
  </fonts>
  <fills count="11">
    <fill>
      <patternFill patternType="none"/>
    </fill>
    <fill>
      <patternFill patternType="gray125"/>
    </fill>
    <fill>
      <patternFill patternType="solid">
        <fgColor theme="0"/>
        <bgColor theme="0"/>
      </patternFill>
    </fill>
    <fill>
      <patternFill patternType="solid">
        <fgColor rgb="FF00D6BC"/>
        <bgColor rgb="FF00D6BC"/>
      </patternFill>
    </fill>
    <fill>
      <patternFill patternType="solid">
        <fgColor rgb="FFE2E8F0"/>
        <bgColor rgb="FFE2E8F0"/>
      </patternFill>
    </fill>
    <fill>
      <patternFill patternType="solid">
        <fgColor rgb="FFCFF2F1"/>
        <bgColor rgb="FFCFF2F1"/>
      </patternFill>
    </fill>
    <fill>
      <patternFill patternType="solid">
        <fgColor theme="0"/>
        <bgColor indexed="64"/>
      </patternFill>
    </fill>
    <fill>
      <patternFill patternType="solid">
        <fgColor rgb="FFF1F5F9"/>
        <bgColor indexed="64"/>
      </patternFill>
    </fill>
    <fill>
      <patternFill patternType="solid">
        <fgColor theme="0"/>
        <bgColor rgb="FFE2E8F0"/>
      </patternFill>
    </fill>
    <fill>
      <patternFill patternType="solid">
        <fgColor rgb="FFE2E8F0"/>
        <bgColor rgb="FFF2F2F2"/>
      </patternFill>
    </fill>
    <fill>
      <patternFill patternType="solid">
        <fgColor rgb="FFF2F2F2"/>
        <bgColor rgb="FFF2F2F2"/>
      </patternFill>
    </fill>
  </fills>
  <borders count="2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CBD5E1"/>
      </left>
      <right style="thin">
        <color rgb="FFCBD5E1"/>
      </right>
      <top style="medium">
        <color rgb="FFCBD5E1"/>
      </top>
      <bottom style="thin">
        <color rgb="FFCBD5E1"/>
      </bottom>
      <diagonal/>
    </border>
    <border>
      <left style="thin">
        <color rgb="FFCBD5E1"/>
      </left>
      <right style="medium">
        <color rgb="FFCBD5E1"/>
      </right>
      <top style="medium">
        <color rgb="FFCBD5E1"/>
      </top>
      <bottom style="thin">
        <color rgb="FFCBD5E1"/>
      </bottom>
      <diagonal/>
    </border>
    <border>
      <left style="medium">
        <color rgb="FFCBD5E1"/>
      </left>
      <right style="thin">
        <color rgb="FFCBD5E1"/>
      </right>
      <top style="thin">
        <color rgb="FFCBD5E1"/>
      </top>
      <bottom style="medium">
        <color rgb="FFCBD5E1"/>
      </bottom>
      <diagonal/>
    </border>
    <border>
      <left style="thin">
        <color rgb="FFCBD5E1"/>
      </left>
      <right style="medium">
        <color rgb="FFCBD5E1"/>
      </right>
      <top style="thin">
        <color rgb="FFCBD5E1"/>
      </top>
      <bottom style="medium">
        <color rgb="FFCBD5E1"/>
      </bottom>
      <diagonal/>
    </border>
    <border>
      <left style="medium">
        <color rgb="FFCBD5E1"/>
      </left>
      <right style="thin">
        <color rgb="FFCBD5E1"/>
      </right>
      <top style="thin">
        <color rgb="FFCBD5E1"/>
      </top>
      <bottom style="thin">
        <color rgb="FFCBD5E1"/>
      </bottom>
      <diagonal/>
    </border>
    <border>
      <left style="thin">
        <color rgb="FFCBD5E1"/>
      </left>
      <right style="medium">
        <color rgb="FFCBD5E1"/>
      </right>
      <top style="thin">
        <color rgb="FFCBD5E1"/>
      </top>
      <bottom style="thin">
        <color rgb="FFCBD5E1"/>
      </bottom>
      <diagonal/>
    </border>
    <border>
      <left style="medium">
        <color rgb="FFCBD5E1"/>
      </left>
      <right/>
      <top style="medium">
        <color rgb="FFCBD5E1"/>
      </top>
      <bottom style="medium">
        <color rgb="FFCBD5E1"/>
      </bottom>
      <diagonal/>
    </border>
    <border>
      <left/>
      <right/>
      <top style="medium">
        <color rgb="FFCBD5E1"/>
      </top>
      <bottom style="medium">
        <color rgb="FFCBD5E1"/>
      </bottom>
      <diagonal/>
    </border>
    <border>
      <left/>
      <right style="medium">
        <color rgb="FFCBD5E1"/>
      </right>
      <top style="medium">
        <color rgb="FFCBD5E1"/>
      </top>
      <bottom style="medium">
        <color rgb="FFCBD5E1"/>
      </bottom>
      <diagonal/>
    </border>
    <border>
      <left style="thin">
        <color rgb="FFCBD5E1"/>
      </left>
      <right style="medium">
        <color rgb="FFCBD5E1"/>
      </right>
      <top/>
      <bottom/>
      <diagonal/>
    </border>
  </borders>
  <cellStyleXfs count="5">
    <xf numFmtId="0" fontId="0" fillId="0" borderId="0"/>
    <xf numFmtId="0" fontId="13" fillId="0" borderId="0" applyNumberFormat="0" applyFill="0" applyBorder="0" applyAlignment="0" applyProtection="0"/>
    <xf numFmtId="44" fontId="14" fillId="0" borderId="0" applyFont="0" applyFill="0" applyBorder="0" applyAlignment="0" applyProtection="0"/>
    <xf numFmtId="0" fontId="1" fillId="0" borderId="12"/>
    <xf numFmtId="9" fontId="14" fillId="0" borderId="0" applyFont="0" applyFill="0" applyBorder="0" applyAlignment="0" applyProtection="0"/>
  </cellStyleXfs>
  <cellXfs count="124">
    <xf numFmtId="0" fontId="0" fillId="0" borderId="0" xfId="0"/>
    <xf numFmtId="0" fontId="2" fillId="2" borderId="1" xfId="0" applyFont="1" applyFill="1" applyBorder="1"/>
    <xf numFmtId="0" fontId="6" fillId="2" borderId="1" xfId="0" applyFont="1" applyFill="1" applyBorder="1"/>
    <xf numFmtId="0" fontId="5" fillId="2" borderId="1" xfId="0" applyFont="1" applyFill="1" applyBorder="1"/>
    <xf numFmtId="0" fontId="5" fillId="2" borderId="1" xfId="0" applyFont="1" applyFill="1" applyBorder="1" applyAlignment="1">
      <alignment horizontal="left"/>
    </xf>
    <xf numFmtId="0" fontId="8" fillId="2" borderId="1" xfId="0" applyFont="1" applyFill="1" applyBorder="1" applyAlignment="1">
      <alignment horizontal="left"/>
    </xf>
    <xf numFmtId="0" fontId="5" fillId="2" borderId="1" xfId="0" applyFont="1" applyFill="1" applyBorder="1" applyAlignment="1">
      <alignment wrapText="1"/>
    </xf>
    <xf numFmtId="0" fontId="5" fillId="2" borderId="1" xfId="0" applyFont="1" applyFill="1" applyBorder="1" applyAlignment="1">
      <alignment horizontal="left" vertical="center" wrapText="1"/>
    </xf>
    <xf numFmtId="9" fontId="5" fillId="2" borderId="1" xfId="0" applyNumberFormat="1" applyFont="1" applyFill="1" applyBorder="1"/>
    <xf numFmtId="0" fontId="11" fillId="2" borderId="1" xfId="0" applyFont="1" applyFill="1" applyBorder="1" applyAlignment="1">
      <alignment vertical="center" wrapText="1"/>
    </xf>
    <xf numFmtId="0" fontId="2" fillId="2" borderId="1" xfId="0" applyFont="1" applyFill="1" applyBorder="1" applyAlignment="1">
      <alignment wrapText="1"/>
    </xf>
    <xf numFmtId="0" fontId="2" fillId="2" borderId="12" xfId="0" applyFont="1" applyFill="1" applyBorder="1"/>
    <xf numFmtId="0" fontId="10" fillId="3" borderId="13" xfId="0" applyFont="1" applyFill="1" applyBorder="1" applyAlignment="1">
      <alignment vertical="center" wrapText="1"/>
    </xf>
    <xf numFmtId="0" fontId="10" fillId="3" borderId="17" xfId="0" applyFont="1" applyFill="1" applyBorder="1" applyAlignment="1">
      <alignment vertical="center" wrapText="1"/>
    </xf>
    <xf numFmtId="0" fontId="10" fillId="3" borderId="15" xfId="0" applyFont="1" applyFill="1" applyBorder="1" applyAlignment="1">
      <alignment vertical="center" wrapText="1"/>
    </xf>
    <xf numFmtId="9" fontId="5" fillId="4" borderId="14" xfId="0" applyNumberFormat="1" applyFont="1" applyFill="1" applyBorder="1" applyAlignment="1">
      <alignment horizontal="center" vertical="center" wrapText="1"/>
    </xf>
    <xf numFmtId="9" fontId="5" fillId="4" borderId="18" xfId="0" applyNumberFormat="1" applyFont="1" applyFill="1" applyBorder="1" applyAlignment="1">
      <alignment horizontal="center" vertical="center"/>
    </xf>
    <xf numFmtId="9" fontId="5" fillId="5" borderId="18" xfId="0" applyNumberFormat="1" applyFont="1" applyFill="1" applyBorder="1" applyAlignment="1">
      <alignment horizontal="center" vertical="center"/>
    </xf>
    <xf numFmtId="164" fontId="5" fillId="4" borderId="14" xfId="0" applyNumberFormat="1" applyFont="1" applyFill="1" applyBorder="1" applyAlignment="1">
      <alignment horizontal="left" vertical="center" wrapText="1"/>
    </xf>
    <xf numFmtId="165" fontId="5" fillId="5" borderId="16" xfId="0" applyNumberFormat="1" applyFont="1" applyFill="1" applyBorder="1" applyAlignment="1">
      <alignment horizontal="center" vertical="center"/>
    </xf>
    <xf numFmtId="165" fontId="5" fillId="5" borderId="14" xfId="0" applyNumberFormat="1" applyFont="1" applyFill="1" applyBorder="1"/>
    <xf numFmtId="165" fontId="5" fillId="5" borderId="18" xfId="0" applyNumberFormat="1" applyFont="1" applyFill="1" applyBorder="1"/>
    <xf numFmtId="165" fontId="5" fillId="5" borderId="16" xfId="0" applyNumberFormat="1" applyFont="1" applyFill="1" applyBorder="1"/>
    <xf numFmtId="0" fontId="4" fillId="6" borderId="4" xfId="0" applyFont="1" applyFill="1" applyBorder="1"/>
    <xf numFmtId="0" fontId="4" fillId="6" borderId="6" xfId="0" applyFont="1" applyFill="1" applyBorder="1"/>
    <xf numFmtId="0" fontId="1" fillId="7" borderId="12" xfId="3" applyFill="1"/>
    <xf numFmtId="0" fontId="10" fillId="3" borderId="10" xfId="0" applyFont="1" applyFill="1" applyBorder="1" applyAlignment="1">
      <alignment horizontal="center" vertical="center"/>
    </xf>
    <xf numFmtId="0" fontId="5" fillId="2" borderId="12" xfId="0" applyFont="1" applyFill="1" applyBorder="1" applyAlignment="1">
      <alignment wrapText="1"/>
    </xf>
    <xf numFmtId="1" fontId="5" fillId="4" borderId="14" xfId="0" applyNumberFormat="1" applyFont="1" applyFill="1" applyBorder="1" applyAlignment="1">
      <alignment horizontal="left" vertical="center" wrapText="1"/>
    </xf>
    <xf numFmtId="166" fontId="5" fillId="8" borderId="14" xfId="2" applyNumberFormat="1" applyFont="1" applyFill="1" applyBorder="1" applyAlignment="1">
      <alignment horizontal="left" vertical="center" wrapText="1"/>
    </xf>
    <xf numFmtId="9" fontId="5" fillId="8" borderId="14" xfId="4" applyFont="1" applyFill="1" applyBorder="1" applyAlignment="1">
      <alignment horizontal="left" vertical="center" wrapText="1"/>
    </xf>
    <xf numFmtId="0" fontId="4" fillId="6" borderId="12" xfId="0" applyFont="1" applyFill="1" applyBorder="1"/>
    <xf numFmtId="166" fontId="4" fillId="6" borderId="12" xfId="0" applyNumberFormat="1" applyFont="1" applyFill="1" applyBorder="1"/>
    <xf numFmtId="166" fontId="5" fillId="8" borderId="22" xfId="2" applyNumberFormat="1" applyFont="1" applyFill="1" applyBorder="1" applyAlignment="1">
      <alignment horizontal="left" vertical="center" wrapText="1"/>
    </xf>
    <xf numFmtId="0" fontId="11" fillId="2" borderId="12" xfId="0" applyFont="1" applyFill="1" applyBorder="1" applyAlignment="1">
      <alignment vertical="center" wrapText="1"/>
    </xf>
    <xf numFmtId="9" fontId="5" fillId="4" borderId="14" xfId="4" applyFont="1" applyFill="1" applyBorder="1" applyAlignment="1">
      <alignment horizontal="left" vertical="center" wrapText="1"/>
    </xf>
    <xf numFmtId="167" fontId="5" fillId="8" borderId="14" xfId="4" applyNumberFormat="1" applyFont="1" applyFill="1" applyBorder="1" applyAlignment="1">
      <alignment horizontal="left" vertical="center" wrapText="1"/>
    </xf>
    <xf numFmtId="9" fontId="5" fillId="8" borderId="18" xfId="0" applyNumberFormat="1" applyFont="1" applyFill="1" applyBorder="1" applyAlignment="1">
      <alignment horizontal="center" vertical="center" wrapText="1"/>
    </xf>
    <xf numFmtId="0" fontId="5" fillId="2" borderId="12" xfId="0" applyFont="1" applyFill="1" applyBorder="1" applyAlignment="1">
      <alignment horizontal="left"/>
    </xf>
    <xf numFmtId="0" fontId="10" fillId="3" borderId="10" xfId="0" applyFont="1" applyFill="1" applyBorder="1" applyAlignment="1">
      <alignment horizontal="center" vertical="center" wrapText="1"/>
    </xf>
    <xf numFmtId="1" fontId="9" fillId="8" borderId="14" xfId="2" applyNumberFormat="1" applyFont="1" applyFill="1" applyBorder="1" applyAlignment="1">
      <alignment horizontal="left" vertical="center" wrapText="1"/>
    </xf>
    <xf numFmtId="166" fontId="9" fillId="8" borderId="14" xfId="2" applyNumberFormat="1" applyFont="1" applyFill="1" applyBorder="1" applyAlignment="1">
      <alignment horizontal="left" vertical="center" wrapText="1"/>
    </xf>
    <xf numFmtId="1" fontId="5" fillId="4" borderId="14" xfId="2" applyNumberFormat="1" applyFont="1" applyFill="1" applyBorder="1" applyAlignment="1">
      <alignment horizontal="left" vertical="center" wrapText="1"/>
    </xf>
    <xf numFmtId="166" fontId="5" fillId="4" borderId="14" xfId="2" applyNumberFormat="1" applyFont="1" applyFill="1" applyBorder="1" applyAlignment="1">
      <alignment horizontal="left" vertical="center" wrapText="1"/>
    </xf>
    <xf numFmtId="166" fontId="5" fillId="4" borderId="14" xfId="2" applyNumberFormat="1" applyFont="1" applyFill="1" applyBorder="1" applyAlignment="1">
      <alignment horizontal="left" vertical="center"/>
    </xf>
    <xf numFmtId="0" fontId="5" fillId="2" borderId="12" xfId="0" applyFont="1" applyFill="1" applyBorder="1"/>
    <xf numFmtId="0" fontId="0" fillId="6" borderId="0" xfId="0" applyFill="1"/>
    <xf numFmtId="0" fontId="4" fillId="6" borderId="12" xfId="0" applyFont="1" applyFill="1" applyBorder="1" applyAlignment="1">
      <alignment vertical="center"/>
    </xf>
    <xf numFmtId="0" fontId="23" fillId="2" borderId="1" xfId="0" applyFont="1" applyFill="1" applyBorder="1" applyAlignment="1">
      <alignment horizontal="center" vertical="center"/>
    </xf>
    <xf numFmtId="9" fontId="5" fillId="4" borderId="18" xfId="0" applyNumberFormat="1" applyFont="1" applyFill="1" applyBorder="1" applyAlignment="1">
      <alignment horizontal="center" vertical="center" wrapText="1"/>
    </xf>
    <xf numFmtId="9" fontId="5" fillId="9" borderId="18" xfId="0" applyNumberFormat="1" applyFont="1" applyFill="1" applyBorder="1" applyAlignment="1">
      <alignment horizontal="center" vertical="center"/>
    </xf>
    <xf numFmtId="9" fontId="5" fillId="10" borderId="18" xfId="0" applyNumberFormat="1" applyFont="1" applyFill="1" applyBorder="1" applyAlignment="1">
      <alignment horizontal="center" vertical="center"/>
    </xf>
    <xf numFmtId="0" fontId="26" fillId="6" borderId="12" xfId="1" applyFont="1" applyFill="1" applyBorder="1" applyAlignment="1">
      <alignment horizontal="center" vertical="center"/>
    </xf>
    <xf numFmtId="0" fontId="3" fillId="2" borderId="12" xfId="0" applyFont="1" applyFill="1" applyBorder="1" applyAlignment="1">
      <alignment horizontal="center" vertical="center" wrapText="1"/>
    </xf>
    <xf numFmtId="0" fontId="4" fillId="0" borderId="7" xfId="0" applyFont="1" applyBorder="1"/>
    <xf numFmtId="0" fontId="4" fillId="0" borderId="8" xfId="0" applyFont="1" applyBorder="1"/>
    <xf numFmtId="0" fontId="4" fillId="0" borderId="9" xfId="0" applyFont="1" applyBorder="1"/>
    <xf numFmtId="0" fontId="5" fillId="4" borderId="10" xfId="0" applyFont="1" applyFill="1" applyBorder="1" applyAlignment="1">
      <alignment horizontal="center" vertical="center" wrapText="1"/>
    </xf>
    <xf numFmtId="0" fontId="4" fillId="0" borderId="11" xfId="0" applyFont="1" applyBorder="1" applyAlignment="1">
      <alignment vertical="center"/>
    </xf>
    <xf numFmtId="0" fontId="4" fillId="0" borderId="12" xfId="0" applyFont="1" applyBorder="1" applyAlignment="1">
      <alignment vertical="center"/>
    </xf>
    <xf numFmtId="0" fontId="6" fillId="2" borderId="2" xfId="0" applyFont="1" applyFill="1" applyBorder="1" applyAlignment="1">
      <alignment horizontal="center"/>
    </xf>
    <xf numFmtId="0" fontId="4" fillId="0" borderId="3" xfId="0" applyFont="1" applyBorder="1"/>
    <xf numFmtId="0" fontId="4" fillId="0" borderId="4" xfId="0" applyFont="1" applyBorder="1"/>
    <xf numFmtId="0" fontId="26" fillId="4" borderId="10" xfId="1" applyFont="1" applyFill="1" applyBorder="1" applyAlignment="1">
      <alignment horizontal="center" vertical="top"/>
    </xf>
    <xf numFmtId="0" fontId="26" fillId="0" borderId="11" xfId="1" applyFont="1" applyBorder="1" applyAlignment="1">
      <alignment vertical="top"/>
    </xf>
    <xf numFmtId="0" fontId="26" fillId="0" borderId="12" xfId="1" applyFont="1" applyBorder="1" applyAlignment="1">
      <alignment vertical="top"/>
    </xf>
    <xf numFmtId="0" fontId="5" fillId="2" borderId="2" xfId="0" applyFont="1" applyFill="1" applyBorder="1" applyAlignment="1">
      <alignment horizontal="left" wrapText="1"/>
    </xf>
    <xf numFmtId="0" fontId="7" fillId="3" borderId="10" xfId="0" applyFont="1" applyFill="1" applyBorder="1" applyAlignment="1">
      <alignment horizontal="left"/>
    </xf>
    <xf numFmtId="0" fontId="4" fillId="0" borderId="11" xfId="0" applyFont="1" applyBorder="1"/>
    <xf numFmtId="0" fontId="4" fillId="0" borderId="12" xfId="0" applyFont="1" applyBorder="1"/>
    <xf numFmtId="0" fontId="5" fillId="2" borderId="2" xfId="0" applyFont="1" applyFill="1" applyBorder="1" applyAlignment="1">
      <alignment horizontal="lef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5" xfId="0" applyFont="1" applyBorder="1" applyAlignment="1">
      <alignment vertical="center"/>
    </xf>
    <xf numFmtId="0" fontId="0" fillId="0" borderId="0" xfId="0"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24" fillId="2" borderId="12" xfId="0" applyFont="1" applyFill="1" applyBorder="1" applyAlignment="1">
      <alignment horizontal="center" vertical="center" wrapText="1"/>
    </xf>
    <xf numFmtId="0" fontId="7" fillId="3" borderId="10" xfId="0" applyFont="1" applyFill="1" applyBorder="1" applyAlignment="1">
      <alignment horizontal="left" vertical="center"/>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26" fillId="0" borderId="12" xfId="1" applyFont="1" applyBorder="1" applyAlignment="1">
      <alignment horizontal="center" vertical="center"/>
    </xf>
    <xf numFmtId="0" fontId="5" fillId="2" borderId="1" xfId="0" applyFont="1" applyFill="1" applyBorder="1" applyAlignment="1">
      <alignment horizontal="center"/>
    </xf>
    <xf numFmtId="0" fontId="5" fillId="5" borderId="15" xfId="0" applyFont="1" applyFill="1" applyBorder="1" applyAlignment="1">
      <alignment horizontal="center" vertical="center" wrapText="1"/>
    </xf>
    <xf numFmtId="0" fontId="4" fillId="0" borderId="16" xfId="0" applyFont="1" applyBorder="1"/>
    <xf numFmtId="0" fontId="25" fillId="6" borderId="9" xfId="0" applyFont="1" applyFill="1" applyBorder="1" applyAlignment="1">
      <alignment horizontal="center" vertical="center" wrapText="1"/>
    </xf>
    <xf numFmtId="0" fontId="25" fillId="6" borderId="9" xfId="0" applyFont="1" applyFill="1" applyBorder="1" applyAlignment="1">
      <alignment horizontal="center" vertical="center"/>
    </xf>
    <xf numFmtId="0" fontId="5" fillId="2" borderId="2" xfId="0" applyFont="1" applyFill="1" applyBorder="1" applyAlignment="1">
      <alignment horizontal="left" vertical="top" wrapText="1"/>
    </xf>
    <xf numFmtId="0" fontId="11" fillId="2" borderId="12" xfId="0" applyFont="1" applyFill="1" applyBorder="1" applyAlignment="1">
      <alignment horizontal="center" vertical="center" wrapText="1"/>
    </xf>
    <xf numFmtId="0" fontId="10" fillId="3" borderId="10" xfId="0" applyFont="1" applyFill="1" applyBorder="1" applyAlignment="1">
      <alignment horizontal="left" vertical="center"/>
    </xf>
    <xf numFmtId="0" fontId="5" fillId="2" borderId="12" xfId="0" applyFont="1" applyFill="1" applyBorder="1" applyAlignment="1">
      <alignment horizontal="left" vertical="top" wrapText="1"/>
    </xf>
    <xf numFmtId="0" fontId="5" fillId="2" borderId="10" xfId="0" applyFont="1" applyFill="1" applyBorder="1" applyAlignment="1">
      <alignment horizontal="left" wrapText="1"/>
    </xf>
    <xf numFmtId="0" fontId="4" fillId="0" borderId="5" xfId="0" applyFont="1" applyBorder="1"/>
    <xf numFmtId="0" fontId="0" fillId="0" borderId="0" xfId="0"/>
    <xf numFmtId="0" fontId="4" fillId="0" borderId="6" xfId="0" applyFont="1" applyBorder="1"/>
    <xf numFmtId="0" fontId="22" fillId="4" borderId="10" xfId="1" applyFont="1" applyFill="1" applyBorder="1" applyAlignment="1">
      <alignment horizontal="center" vertical="top"/>
    </xf>
    <xf numFmtId="0" fontId="10" fillId="3" borderId="10"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5" borderId="19" xfId="0" applyFont="1" applyFill="1" applyBorder="1" applyAlignment="1">
      <alignment horizontal="center" vertical="center" wrapText="1"/>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24" fillId="6" borderId="9" xfId="0" applyFont="1" applyFill="1" applyBorder="1" applyAlignment="1">
      <alignment horizontal="center" vertical="center" wrapText="1"/>
    </xf>
    <xf numFmtId="0" fontId="24" fillId="6" borderId="9" xfId="0" applyFont="1" applyFill="1" applyBorder="1" applyAlignment="1">
      <alignment horizontal="center" vertical="center"/>
    </xf>
    <xf numFmtId="0" fontId="5" fillId="5" borderId="19" xfId="0" applyFont="1" applyFill="1" applyBorder="1" applyAlignment="1">
      <alignment horizontal="left" vertical="center" wrapText="1"/>
    </xf>
    <xf numFmtId="0" fontId="4" fillId="0" borderId="20" xfId="0" applyFont="1" applyBorder="1" applyAlignment="1">
      <alignment vertical="center"/>
    </xf>
    <xf numFmtId="0" fontId="4" fillId="0" borderId="21" xfId="0" applyFont="1" applyBorder="1" applyAlignment="1">
      <alignment vertical="center"/>
    </xf>
    <xf numFmtId="0" fontId="22" fillId="4" borderId="10" xfId="1" applyFont="1" applyFill="1" applyBorder="1" applyAlignment="1">
      <alignment horizontal="center" vertical="center"/>
    </xf>
    <xf numFmtId="0" fontId="24" fillId="2" borderId="1" xfId="0" applyFont="1" applyFill="1" applyBorder="1" applyAlignment="1">
      <alignment horizontal="center" vertical="center" wrapText="1"/>
    </xf>
    <xf numFmtId="0" fontId="12" fillId="2" borderId="2" xfId="0" applyFont="1" applyFill="1" applyBorder="1" applyAlignment="1">
      <alignment horizontal="left" wrapText="1"/>
    </xf>
    <xf numFmtId="0" fontId="12" fillId="2" borderId="12" xfId="0" applyFont="1" applyFill="1" applyBorder="1" applyAlignment="1">
      <alignment horizontal="left" wrapText="1"/>
    </xf>
    <xf numFmtId="0" fontId="3" fillId="2" borderId="2" xfId="0" applyFont="1" applyFill="1" applyBorder="1" applyAlignment="1">
      <alignment horizontal="center" vertical="center" wrapText="1"/>
    </xf>
    <xf numFmtId="0" fontId="10" fillId="3" borderId="10" xfId="0" applyFont="1" applyFill="1" applyBorder="1" applyAlignment="1">
      <alignment horizontal="center" vertical="center"/>
    </xf>
    <xf numFmtId="0" fontId="12" fillId="2" borderId="2" xfId="0" applyFont="1" applyFill="1" applyBorder="1" applyAlignment="1">
      <alignment horizontal="left" vertical="top" wrapText="1"/>
    </xf>
    <xf numFmtId="0" fontId="4" fillId="0" borderId="3" xfId="0" applyFont="1" applyBorder="1" applyAlignment="1">
      <alignment vertical="top"/>
    </xf>
    <xf numFmtId="0" fontId="4" fillId="0" borderId="4" xfId="0" applyFont="1" applyBorder="1" applyAlignment="1">
      <alignment vertical="top"/>
    </xf>
    <xf numFmtId="0" fontId="4" fillId="0" borderId="5" xfId="0" applyFont="1" applyBorder="1" applyAlignment="1">
      <alignment vertical="top"/>
    </xf>
    <xf numFmtId="0" fontId="0" fillId="0" borderId="0" xfId="0" applyAlignment="1">
      <alignment vertical="top"/>
    </xf>
    <xf numFmtId="0" fontId="4" fillId="0" borderId="6" xfId="0" applyFont="1" applyBorder="1" applyAlignment="1">
      <alignment vertical="top"/>
    </xf>
    <xf numFmtId="0" fontId="4" fillId="0" borderId="12" xfId="0" applyFont="1" applyBorder="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9" xfId="0" applyFont="1" applyBorder="1" applyAlignment="1">
      <alignment vertical="top"/>
    </xf>
  </cellXfs>
  <cellStyles count="5">
    <cellStyle name="Hipervínculo" xfId="1" builtinId="8"/>
    <cellStyle name="Moneda" xfId="2" builtinId="4"/>
    <cellStyle name="Normal" xfId="0" builtinId="0"/>
    <cellStyle name="Normal 2" xfId="3" xr:uid="{FD0F1C87-3F29-4A79-8341-873C9A92D9CA}"/>
    <cellStyle name="Porcentaje" xfId="4" builtinId="5"/>
  </cellStyles>
  <dxfs count="0"/>
  <tableStyles count="0" defaultTableStyle="TableStyleMedium2" defaultPivotStyle="PivotStyleLight16"/>
  <colors>
    <mruColors>
      <color rgb="FF5C759A"/>
      <color rgb="FF334155"/>
      <color rgb="FF097399"/>
      <color rgb="FF0E948E"/>
      <color rgb="FFE2E8F0"/>
      <color rgb="FFCBD5E1"/>
      <color rgb="FFF1F5F9"/>
      <color rgb="FF00D6BC"/>
      <color rgb="FF0AF6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Sanci&#243;n por extemporaneidad'!A1"/><Relationship Id="rId2" Type="http://schemas.openxmlformats.org/officeDocument/2006/relationships/image" Target="../media/image5.png"/><Relationship Id="rId1" Type="http://schemas.openxmlformats.org/officeDocument/2006/relationships/hyperlink" Target="#'Sanci&#243;n por no presentar'!A1"/><Relationship Id="rId5" Type="http://schemas.openxmlformats.org/officeDocument/2006/relationships/hyperlink" Target="#'Normativa de referencia'!A1"/><Relationship Id="rId4" Type="http://schemas.openxmlformats.org/officeDocument/2006/relationships/hyperlink" Target="#'Sanci&#243;n por correcci&#243;n'!A1"/></Relationships>
</file>

<file path=xl/drawings/_rels/drawing4.xml.rels><?xml version="1.0" encoding="UTF-8" standalone="yes"?>
<Relationships xmlns="http://schemas.openxmlformats.org/package/2006/relationships"><Relationship Id="rId3" Type="http://schemas.openxmlformats.org/officeDocument/2006/relationships/hyperlink" Target="#'Hoja de borrador totales'!A1"/><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_rels/drawing5.xml.rels><?xml version="1.0" encoding="UTF-8" standalone="yes"?>
<Relationships xmlns="http://schemas.openxmlformats.org/package/2006/relationships"><Relationship Id="rId3" Type="http://schemas.openxmlformats.org/officeDocument/2006/relationships/hyperlink" Target="#'Hoja de borrador totales'!A1"/><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_rels/drawing6.xml.rels><?xml version="1.0" encoding="UTF-8" standalone="yes"?>
<Relationships xmlns="http://schemas.openxmlformats.org/package/2006/relationships"><Relationship Id="rId3" Type="http://schemas.openxmlformats.org/officeDocument/2006/relationships/hyperlink" Target="#'Hoja de borrador totales'!A1"/><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_rels/drawing7.xml.rels><?xml version="1.0" encoding="UTF-8" standalone="yes"?>
<Relationships xmlns="http://schemas.openxmlformats.org/package/2006/relationships"><Relationship Id="rId3" Type="http://schemas.openxmlformats.org/officeDocument/2006/relationships/hyperlink" Target="#'Sanci&#243;n por no presentar'!A1"/><Relationship Id="rId2" Type="http://schemas.openxmlformats.org/officeDocument/2006/relationships/image" Target="../media/image5.png"/><Relationship Id="rId1" Type="http://schemas.openxmlformats.org/officeDocument/2006/relationships/hyperlink" Target="#'Introducci&#243;n herramienta Alegra'!A1"/><Relationship Id="rId5" Type="http://schemas.openxmlformats.org/officeDocument/2006/relationships/hyperlink" Target="#'Sanci&#243;n por correcci&#243;n'!A1"/><Relationship Id="rId4" Type="http://schemas.openxmlformats.org/officeDocument/2006/relationships/hyperlink" Target="#'Sanci&#243;n por extemporaneidad'!A1"/></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troducci&#243;n herramienta Alegr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96152</xdr:colOff>
      <xdr:row>37</xdr:row>
      <xdr:rowOff>7766</xdr:rowOff>
    </xdr:to>
    <xdr:pic>
      <xdr:nvPicPr>
        <xdr:cNvPr id="2" name="Imagen 1" descr="Interfaz de usuario gráfica, Texto, Aplicación, Word&#10;&#10;Descripción generada automáticamente">
          <a:extLst>
            <a:ext uri="{FF2B5EF4-FFF2-40B4-BE49-F238E27FC236}">
              <a16:creationId xmlns:a16="http://schemas.microsoft.com/office/drawing/2014/main" id="{64E2BA59-3503-4F81-8290-8907E9D60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88588" cy="6729046"/>
        </a:xfrm>
        <a:prstGeom prst="rect">
          <a:avLst/>
        </a:prstGeom>
      </xdr:spPr>
    </xdr:pic>
    <xdr:clientData/>
  </xdr:twoCellAnchor>
  <xdr:twoCellAnchor editAs="oneCell">
    <xdr:from>
      <xdr:col>3</xdr:col>
      <xdr:colOff>386354</xdr:colOff>
      <xdr:row>34</xdr:row>
      <xdr:rowOff>68914</xdr:rowOff>
    </xdr:from>
    <xdr:to>
      <xdr:col>10</xdr:col>
      <xdr:colOff>665538</xdr:colOff>
      <xdr:row>41</xdr:row>
      <xdr:rowOff>117231</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5850DC3E-4105-4C9A-ADFE-975A6DF70E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2692" y="6246976"/>
          <a:ext cx="5781118" cy="1320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264586</xdr:colOff>
      <xdr:row>28</xdr:row>
      <xdr:rowOff>19050</xdr:rowOff>
    </xdr:to>
    <xdr:pic>
      <xdr:nvPicPr>
        <xdr:cNvPr id="5" name="Imagen 4">
          <a:extLst>
            <a:ext uri="{FF2B5EF4-FFF2-40B4-BE49-F238E27FC236}">
              <a16:creationId xmlns:a16="http://schemas.microsoft.com/office/drawing/2014/main" id="{3043DE91-0727-DA44-4113-DD123B4506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075586" cy="5175250"/>
        </a:xfrm>
        <a:prstGeom prst="rect">
          <a:avLst/>
        </a:prstGeom>
      </xdr:spPr>
    </xdr:pic>
    <xdr:clientData/>
  </xdr:twoCellAnchor>
  <xdr:twoCellAnchor editAs="oneCell">
    <xdr:from>
      <xdr:col>1</xdr:col>
      <xdr:colOff>201930</xdr:colOff>
      <xdr:row>22</xdr:row>
      <xdr:rowOff>109220</xdr:rowOff>
    </xdr:from>
    <xdr:to>
      <xdr:col>7</xdr:col>
      <xdr:colOff>325951</xdr:colOff>
      <xdr:row>28</xdr:row>
      <xdr:rowOff>171450</xdr:rowOff>
    </xdr:to>
    <xdr:pic>
      <xdr:nvPicPr>
        <xdr:cNvPr id="3" name="Imagen 2" descr="Texto&#10;&#10;Descripción generada automáticamente">
          <a:hlinkClick xmlns:r="http://schemas.openxmlformats.org/officeDocument/2006/relationships" r:id="rId2"/>
          <a:extLst>
            <a:ext uri="{FF2B5EF4-FFF2-40B4-BE49-F238E27FC236}">
              <a16:creationId xmlns:a16="http://schemas.microsoft.com/office/drawing/2014/main" id="{2F417174-5080-4371-8675-742D4C64B5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9330" y="4160520"/>
          <a:ext cx="4848421" cy="11671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438150</xdr:colOff>
      <xdr:row>26</xdr:row>
      <xdr:rowOff>66675</xdr:rowOff>
    </xdr:from>
    <xdr:ext cx="1971675" cy="5715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2924175" y="6619875"/>
          <a:ext cx="1971675" cy="57150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Sanción por no presentar información exógena</a:t>
          </a:r>
          <a:endParaRPr sz="1000" b="1">
            <a:latin typeface="Arial"/>
            <a:ea typeface="Arial"/>
            <a:cs typeface="Arial"/>
            <a:sym typeface="Arial"/>
          </a:endParaRPr>
        </a:p>
      </xdr:txBody>
    </xdr:sp>
    <xdr:clientData fLocksWithSheet="0"/>
  </xdr:oneCellAnchor>
  <xdr:twoCellAnchor editAs="oneCell">
    <xdr:from>
      <xdr:col>0</xdr:col>
      <xdr:colOff>333375</xdr:colOff>
      <xdr:row>1</xdr:row>
      <xdr:rowOff>142875</xdr:rowOff>
    </xdr:from>
    <xdr:to>
      <xdr:col>2</xdr:col>
      <xdr:colOff>247650</xdr:colOff>
      <xdr:row>3</xdr:row>
      <xdr:rowOff>40564</xdr:rowOff>
    </xdr:to>
    <xdr:pic>
      <xdr:nvPicPr>
        <xdr:cNvPr id="2" name="Imagen 1">
          <a:extLst>
            <a:ext uri="{FF2B5EF4-FFF2-40B4-BE49-F238E27FC236}">
              <a16:creationId xmlns:a16="http://schemas.microsoft.com/office/drawing/2014/main" id="{3F3F1FEE-0357-4111-A6A0-A16B5ECE6D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5" y="342900"/>
          <a:ext cx="1781175" cy="297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609600</xdr:colOff>
      <xdr:row>34</xdr:row>
      <xdr:rowOff>152400</xdr:rowOff>
    </xdr:from>
    <xdr:to>
      <xdr:col>8</xdr:col>
      <xdr:colOff>20955</xdr:colOff>
      <xdr:row>36</xdr:row>
      <xdr:rowOff>59614</xdr:rowOff>
    </xdr:to>
    <xdr:pic>
      <xdr:nvPicPr>
        <xdr:cNvPr id="6" name="Imagen 5">
          <a:extLst>
            <a:ext uri="{FF2B5EF4-FFF2-40B4-BE49-F238E27FC236}">
              <a16:creationId xmlns:a16="http://schemas.microsoft.com/office/drawing/2014/main" id="{F581F255-E097-4CDF-A6F7-ED8344D63D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24450" y="11849100"/>
          <a:ext cx="1725930" cy="29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485775</xdr:colOff>
      <xdr:row>26</xdr:row>
      <xdr:rowOff>66675</xdr:rowOff>
    </xdr:from>
    <xdr:ext cx="1971675" cy="571500"/>
    <xdr:sp macro="" textlink="">
      <xdr:nvSpPr>
        <xdr:cNvPr id="7" name="Shape 3">
          <a:hlinkClick xmlns:r="http://schemas.openxmlformats.org/officeDocument/2006/relationships" r:id="rId3"/>
          <a:extLst>
            <a:ext uri="{FF2B5EF4-FFF2-40B4-BE49-F238E27FC236}">
              <a16:creationId xmlns:a16="http://schemas.microsoft.com/office/drawing/2014/main" id="{57DD83FF-5BCA-4C35-8030-6536BB68457E}"/>
            </a:ext>
          </a:extLst>
        </xdr:cNvPr>
        <xdr:cNvSpPr/>
      </xdr:nvSpPr>
      <xdr:spPr>
        <a:xfrm>
          <a:off x="5000625" y="6619875"/>
          <a:ext cx="1971675" cy="57150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Sanción por presentar la información de forma extemporánea</a:t>
          </a:r>
          <a:endParaRPr sz="1000" b="1">
            <a:latin typeface="Arial"/>
            <a:ea typeface="Arial"/>
            <a:cs typeface="Arial"/>
            <a:sym typeface="Arial"/>
          </a:endParaRPr>
        </a:p>
      </xdr:txBody>
    </xdr:sp>
    <xdr:clientData fLocksWithSheet="0"/>
  </xdr:oneCellAnchor>
  <xdr:oneCellAnchor>
    <xdr:from>
      <xdr:col>8</xdr:col>
      <xdr:colOff>285750</xdr:colOff>
      <xdr:row>26</xdr:row>
      <xdr:rowOff>57150</xdr:rowOff>
    </xdr:from>
    <xdr:ext cx="1971675" cy="571500"/>
    <xdr:sp macro="" textlink="">
      <xdr:nvSpPr>
        <xdr:cNvPr id="8" name="Shape 3">
          <a:hlinkClick xmlns:r="http://schemas.openxmlformats.org/officeDocument/2006/relationships" r:id="rId4"/>
          <a:extLst>
            <a:ext uri="{FF2B5EF4-FFF2-40B4-BE49-F238E27FC236}">
              <a16:creationId xmlns:a16="http://schemas.microsoft.com/office/drawing/2014/main" id="{D224AF7C-662E-4A40-877D-0B94027E4685}"/>
            </a:ext>
          </a:extLst>
        </xdr:cNvPr>
        <xdr:cNvSpPr/>
      </xdr:nvSpPr>
      <xdr:spPr>
        <a:xfrm>
          <a:off x="7115175" y="8677275"/>
          <a:ext cx="1971675" cy="57150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Sanción por presentar la información con</a:t>
          </a:r>
          <a:r>
            <a:rPr lang="en-US" sz="1000" b="1" baseline="0">
              <a:solidFill>
                <a:schemeClr val="bg1"/>
              </a:solidFill>
              <a:latin typeface="Arial"/>
              <a:ea typeface="Arial"/>
              <a:cs typeface="Arial"/>
              <a:sym typeface="Arial"/>
            </a:rPr>
            <a:t> errores</a:t>
          </a:r>
          <a:endParaRPr sz="1000" b="1">
            <a:latin typeface="Arial"/>
            <a:ea typeface="Arial"/>
            <a:cs typeface="Arial"/>
            <a:sym typeface="Arial"/>
          </a:endParaRPr>
        </a:p>
      </xdr:txBody>
    </xdr:sp>
    <xdr:clientData fLocksWithSheet="0"/>
  </xdr:oneCellAnchor>
  <xdr:oneCellAnchor>
    <xdr:from>
      <xdr:col>4</xdr:col>
      <xdr:colOff>228600</xdr:colOff>
      <xdr:row>22</xdr:row>
      <xdr:rowOff>257175</xdr:rowOff>
    </xdr:from>
    <xdr:ext cx="1971675" cy="571500"/>
    <xdr:sp macro="" textlink="">
      <xdr:nvSpPr>
        <xdr:cNvPr id="9" name="Shape 3">
          <a:hlinkClick xmlns:r="http://schemas.openxmlformats.org/officeDocument/2006/relationships" r:id="rId5"/>
          <a:extLst>
            <a:ext uri="{FF2B5EF4-FFF2-40B4-BE49-F238E27FC236}">
              <a16:creationId xmlns:a16="http://schemas.microsoft.com/office/drawing/2014/main" id="{B982F94B-42BC-40A1-8B30-44CF45B412EC}"/>
            </a:ext>
          </a:extLst>
        </xdr:cNvPr>
        <xdr:cNvSpPr/>
      </xdr:nvSpPr>
      <xdr:spPr>
        <a:xfrm>
          <a:off x="3971925" y="5905500"/>
          <a:ext cx="1971675" cy="57150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Normativa de referencia</a:t>
          </a:r>
          <a:endParaRPr sz="1000" b="1">
            <a:latin typeface="Arial"/>
            <a:ea typeface="Arial"/>
            <a:cs typeface="Arial"/>
            <a:sym typeface="Arial"/>
          </a:endParaRPr>
        </a:p>
      </xdr:txBody>
    </xdr:sp>
    <xdr:clientData fLocksWithSheet="0"/>
  </xdr:oneCellAnchor>
  <xdr:oneCellAnchor>
    <xdr:from>
      <xdr:col>7</xdr:col>
      <xdr:colOff>9525</xdr:colOff>
      <xdr:row>22</xdr:row>
      <xdr:rowOff>257175</xdr:rowOff>
    </xdr:from>
    <xdr:ext cx="1971675" cy="571500"/>
    <xdr:sp macro="" textlink="">
      <xdr:nvSpPr>
        <xdr:cNvPr id="10" name="Shape 3">
          <a:hlinkClick xmlns:r="http://schemas.openxmlformats.org/officeDocument/2006/relationships" r:id="rId5"/>
          <a:extLst>
            <a:ext uri="{FF2B5EF4-FFF2-40B4-BE49-F238E27FC236}">
              <a16:creationId xmlns:a16="http://schemas.microsoft.com/office/drawing/2014/main" id="{7E403AA0-230F-4729-BCEF-4FC2DC97E889}"/>
            </a:ext>
          </a:extLst>
        </xdr:cNvPr>
        <xdr:cNvSpPr/>
      </xdr:nvSpPr>
      <xdr:spPr>
        <a:xfrm>
          <a:off x="6067425" y="5905500"/>
          <a:ext cx="1971675" cy="57150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Hoja de borrador para hallar los totales que</a:t>
          </a:r>
          <a:r>
            <a:rPr lang="en-US" sz="1000" b="1" baseline="0">
              <a:solidFill>
                <a:schemeClr val="bg1"/>
              </a:solidFill>
              <a:latin typeface="Arial"/>
              <a:ea typeface="Arial"/>
              <a:cs typeface="Arial"/>
              <a:sym typeface="Arial"/>
            </a:rPr>
            <a:t> serán la base de la sanción</a:t>
          </a:r>
          <a:endParaRPr sz="1000" b="1">
            <a:latin typeface="Arial"/>
            <a:ea typeface="Arial"/>
            <a:cs typeface="Arial"/>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10</xdr:col>
      <xdr:colOff>259080</xdr:colOff>
      <xdr:row>0</xdr:row>
      <xdr:rowOff>140970</xdr:rowOff>
    </xdr:from>
    <xdr:ext cx="1272540" cy="409574"/>
    <xdr:sp macro="" textlink="">
      <xdr:nvSpPr>
        <xdr:cNvPr id="2" name="Shape 6">
          <a:hlinkClick xmlns:r="http://schemas.openxmlformats.org/officeDocument/2006/relationships" r:id="rId1"/>
          <a:extLst>
            <a:ext uri="{FF2B5EF4-FFF2-40B4-BE49-F238E27FC236}">
              <a16:creationId xmlns:a16="http://schemas.microsoft.com/office/drawing/2014/main" id="{30D7FDCE-EC0B-48E6-A12B-B3709F4FE2EA}"/>
            </a:ext>
          </a:extLst>
        </xdr:cNvPr>
        <xdr:cNvSpPr/>
      </xdr:nvSpPr>
      <xdr:spPr>
        <a:xfrm>
          <a:off x="10650855" y="140970"/>
          <a:ext cx="1272540" cy="409574"/>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 la</a:t>
          </a:r>
          <a:r>
            <a:rPr lang="en-US" sz="1000" b="1" baseline="0">
              <a:solidFill>
                <a:schemeClr val="lt1"/>
              </a:solidFill>
              <a:latin typeface="Arial"/>
              <a:ea typeface="Arial"/>
              <a:cs typeface="Arial"/>
              <a:sym typeface="Arial"/>
            </a:rPr>
            <a:t> introducción</a:t>
          </a:r>
          <a:endParaRPr sz="1000" b="1">
            <a:latin typeface="Arial"/>
            <a:ea typeface="Arial"/>
            <a:cs typeface="Arial"/>
            <a:sym typeface="Arial"/>
          </a:endParaRPr>
        </a:p>
      </xdr:txBody>
    </xdr:sp>
    <xdr:clientData fLocksWithSheet="0"/>
  </xdr:oneCellAnchor>
  <xdr:twoCellAnchor editAs="oneCell">
    <xdr:from>
      <xdr:col>5</xdr:col>
      <xdr:colOff>1525905</xdr:colOff>
      <xdr:row>72</xdr:row>
      <xdr:rowOff>91440</xdr:rowOff>
    </xdr:from>
    <xdr:to>
      <xdr:col>6</xdr:col>
      <xdr:colOff>782955</xdr:colOff>
      <xdr:row>74</xdr:row>
      <xdr:rowOff>19609</xdr:rowOff>
    </xdr:to>
    <xdr:pic>
      <xdr:nvPicPr>
        <xdr:cNvPr id="3" name="Imagen 2">
          <a:extLst>
            <a:ext uri="{FF2B5EF4-FFF2-40B4-BE49-F238E27FC236}">
              <a16:creationId xmlns:a16="http://schemas.microsoft.com/office/drawing/2014/main" id="{4D318081-2C31-4F1B-B8CC-CD35889FE7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8680" y="39804975"/>
          <a:ext cx="1765935" cy="312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xdr:row>
      <xdr:rowOff>85725</xdr:rowOff>
    </xdr:from>
    <xdr:to>
      <xdr:col>2</xdr:col>
      <xdr:colOff>381000</xdr:colOff>
      <xdr:row>3</xdr:row>
      <xdr:rowOff>17704</xdr:rowOff>
    </xdr:to>
    <xdr:pic>
      <xdr:nvPicPr>
        <xdr:cNvPr id="4" name="Imagen 3">
          <a:extLst>
            <a:ext uri="{FF2B5EF4-FFF2-40B4-BE49-F238E27FC236}">
              <a16:creationId xmlns:a16="http://schemas.microsoft.com/office/drawing/2014/main" id="{EA476233-E03E-4CCD-98D5-AAAC254BCA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070" y="268605"/>
          <a:ext cx="1783080" cy="30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247649</xdr:colOff>
      <xdr:row>17</xdr:row>
      <xdr:rowOff>161925</xdr:rowOff>
    </xdr:from>
    <xdr:ext cx="1924051" cy="857250"/>
    <xdr:sp macro="" textlink="">
      <xdr:nvSpPr>
        <xdr:cNvPr id="8" name="Shape 6">
          <a:hlinkClick xmlns:r="http://schemas.openxmlformats.org/officeDocument/2006/relationships" r:id="rId3"/>
          <a:extLst>
            <a:ext uri="{FF2B5EF4-FFF2-40B4-BE49-F238E27FC236}">
              <a16:creationId xmlns:a16="http://schemas.microsoft.com/office/drawing/2014/main" id="{76CCD863-5E49-4EF1-BD61-AE869E8A55B5}"/>
            </a:ext>
          </a:extLst>
        </xdr:cNvPr>
        <xdr:cNvSpPr/>
      </xdr:nvSpPr>
      <xdr:spPr>
        <a:xfrm>
          <a:off x="7820024" y="6915150"/>
          <a:ext cx="1924051" cy="85725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Para organizar tu información y hallar estos</a:t>
          </a:r>
          <a:r>
            <a:rPr lang="en-US" sz="1000" b="1" baseline="0">
              <a:solidFill>
                <a:schemeClr val="lt1"/>
              </a:solidFill>
              <a:latin typeface="Arial"/>
              <a:ea typeface="Arial"/>
              <a:cs typeface="Arial"/>
              <a:sym typeface="Arial"/>
            </a:rPr>
            <a:t> totales, ingresa aquí.</a:t>
          </a:r>
          <a:endParaRPr sz="1000" b="1">
            <a:latin typeface="Arial"/>
            <a:ea typeface="Arial"/>
            <a:cs typeface="Arial"/>
            <a:sym typeface="Aria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10</xdr:col>
      <xdr:colOff>276224</xdr:colOff>
      <xdr:row>0</xdr:row>
      <xdr:rowOff>123825</xdr:rowOff>
    </xdr:from>
    <xdr:ext cx="1114425" cy="409574"/>
    <xdr:sp macro="" textlink="">
      <xdr:nvSpPr>
        <xdr:cNvPr id="2" name="Shape 6">
          <a:hlinkClick xmlns:r="http://schemas.openxmlformats.org/officeDocument/2006/relationships" r:id="rId1"/>
          <a:extLst>
            <a:ext uri="{FF2B5EF4-FFF2-40B4-BE49-F238E27FC236}">
              <a16:creationId xmlns:a16="http://schemas.microsoft.com/office/drawing/2014/main" id="{8C1CD0C5-5EAC-4EC3-8CC2-BF83827EFD9F}"/>
            </a:ext>
          </a:extLst>
        </xdr:cNvPr>
        <xdr:cNvSpPr/>
      </xdr:nvSpPr>
      <xdr:spPr>
        <a:xfrm>
          <a:off x="10667999" y="123825"/>
          <a:ext cx="1114425" cy="409574"/>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a:t>
          </a:r>
          <a:r>
            <a:rPr lang="en-US" sz="1000" b="1" baseline="0">
              <a:solidFill>
                <a:schemeClr val="lt1"/>
              </a:solidFill>
              <a:latin typeface="Arial"/>
              <a:ea typeface="Arial"/>
              <a:cs typeface="Arial"/>
              <a:sym typeface="Arial"/>
            </a:rPr>
            <a:t> la introducción</a:t>
          </a:r>
          <a:endParaRPr sz="1000" b="1">
            <a:latin typeface="Arial"/>
            <a:ea typeface="Arial"/>
            <a:cs typeface="Arial"/>
            <a:sym typeface="Arial"/>
          </a:endParaRPr>
        </a:p>
      </xdr:txBody>
    </xdr:sp>
    <xdr:clientData fLocksWithSheet="0"/>
  </xdr:oneCellAnchor>
  <xdr:twoCellAnchor editAs="oneCell">
    <xdr:from>
      <xdr:col>5</xdr:col>
      <xdr:colOff>1525905</xdr:colOff>
      <xdr:row>72</xdr:row>
      <xdr:rowOff>91440</xdr:rowOff>
    </xdr:from>
    <xdr:to>
      <xdr:col>6</xdr:col>
      <xdr:colOff>779145</xdr:colOff>
      <xdr:row>74</xdr:row>
      <xdr:rowOff>19609</xdr:rowOff>
    </xdr:to>
    <xdr:pic>
      <xdr:nvPicPr>
        <xdr:cNvPr id="3" name="Imagen 2">
          <a:extLst>
            <a:ext uri="{FF2B5EF4-FFF2-40B4-BE49-F238E27FC236}">
              <a16:creationId xmlns:a16="http://schemas.microsoft.com/office/drawing/2014/main" id="{5E7E975B-320E-4B7F-B9DD-39F6E16104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8680" y="28555950"/>
          <a:ext cx="1758315" cy="324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236220</xdr:colOff>
      <xdr:row>1</xdr:row>
      <xdr:rowOff>74295</xdr:rowOff>
    </xdr:from>
    <xdr:to>
      <xdr:col>2</xdr:col>
      <xdr:colOff>438150</xdr:colOff>
      <xdr:row>3</xdr:row>
      <xdr:rowOff>2464</xdr:rowOff>
    </xdr:to>
    <xdr:pic>
      <xdr:nvPicPr>
        <xdr:cNvPr id="4" name="Imagen 3">
          <a:extLst>
            <a:ext uri="{FF2B5EF4-FFF2-40B4-BE49-F238E27FC236}">
              <a16:creationId xmlns:a16="http://schemas.microsoft.com/office/drawing/2014/main" id="{104E92E9-0DA4-44A1-A8D0-BB9623B437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6220" y="255270"/>
          <a:ext cx="1775460" cy="286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266700</xdr:colOff>
      <xdr:row>17</xdr:row>
      <xdr:rowOff>171450</xdr:rowOff>
    </xdr:from>
    <xdr:ext cx="1924051" cy="857250"/>
    <xdr:sp macro="" textlink="">
      <xdr:nvSpPr>
        <xdr:cNvPr id="5" name="Shape 6">
          <a:hlinkClick xmlns:r="http://schemas.openxmlformats.org/officeDocument/2006/relationships" r:id="rId3"/>
          <a:extLst>
            <a:ext uri="{FF2B5EF4-FFF2-40B4-BE49-F238E27FC236}">
              <a16:creationId xmlns:a16="http://schemas.microsoft.com/office/drawing/2014/main" id="{8F3027B7-12A4-4184-8EEE-21D24041F0C7}"/>
            </a:ext>
          </a:extLst>
        </xdr:cNvPr>
        <xdr:cNvSpPr/>
      </xdr:nvSpPr>
      <xdr:spPr>
        <a:xfrm>
          <a:off x="7839075" y="6924675"/>
          <a:ext cx="1924051" cy="85725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Para organizar tu información y hallar estos</a:t>
          </a:r>
          <a:r>
            <a:rPr lang="en-US" sz="1000" b="1" baseline="0">
              <a:solidFill>
                <a:schemeClr val="lt1"/>
              </a:solidFill>
              <a:latin typeface="Arial"/>
              <a:ea typeface="Arial"/>
              <a:cs typeface="Arial"/>
              <a:sym typeface="Arial"/>
            </a:rPr>
            <a:t> totales, ingresa aquí.</a:t>
          </a:r>
          <a:endParaRPr sz="1000" b="1">
            <a:latin typeface="Arial"/>
            <a:ea typeface="Arial"/>
            <a:cs typeface="Arial"/>
            <a:sym typeface="Arial"/>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647699</xdr:colOff>
      <xdr:row>0</xdr:row>
      <xdr:rowOff>133350</xdr:rowOff>
    </xdr:from>
    <xdr:ext cx="1171575" cy="409574"/>
    <xdr:sp macro="" textlink="">
      <xdr:nvSpPr>
        <xdr:cNvPr id="2" name="Shape 6">
          <a:hlinkClick xmlns:r="http://schemas.openxmlformats.org/officeDocument/2006/relationships" r:id="rId1"/>
          <a:extLst>
            <a:ext uri="{FF2B5EF4-FFF2-40B4-BE49-F238E27FC236}">
              <a16:creationId xmlns:a16="http://schemas.microsoft.com/office/drawing/2014/main" id="{D36AF36C-8A9E-4FFD-B8E4-7D38D894DCBC}"/>
            </a:ext>
          </a:extLst>
        </xdr:cNvPr>
        <xdr:cNvSpPr/>
      </xdr:nvSpPr>
      <xdr:spPr>
        <a:xfrm>
          <a:off x="10277474" y="133350"/>
          <a:ext cx="1171575" cy="409574"/>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 la introducción</a:t>
          </a:r>
          <a:endParaRPr sz="1000" b="1">
            <a:latin typeface="Arial"/>
            <a:ea typeface="Arial"/>
            <a:cs typeface="Arial"/>
            <a:sym typeface="Arial"/>
          </a:endParaRPr>
        </a:p>
      </xdr:txBody>
    </xdr:sp>
    <xdr:clientData fLocksWithSheet="0"/>
  </xdr:oneCellAnchor>
  <xdr:twoCellAnchor editAs="oneCell">
    <xdr:from>
      <xdr:col>5</xdr:col>
      <xdr:colOff>1525905</xdr:colOff>
      <xdr:row>74</xdr:row>
      <xdr:rowOff>91440</xdr:rowOff>
    </xdr:from>
    <xdr:to>
      <xdr:col>6</xdr:col>
      <xdr:colOff>782955</xdr:colOff>
      <xdr:row>76</xdr:row>
      <xdr:rowOff>15799</xdr:rowOff>
    </xdr:to>
    <xdr:pic>
      <xdr:nvPicPr>
        <xdr:cNvPr id="3" name="Imagen 2">
          <a:extLst>
            <a:ext uri="{FF2B5EF4-FFF2-40B4-BE49-F238E27FC236}">
              <a16:creationId xmlns:a16="http://schemas.microsoft.com/office/drawing/2014/main" id="{2E612E49-934A-4257-A760-3E3091E5DE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92955" y="30685740"/>
          <a:ext cx="1691640" cy="32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236220</xdr:colOff>
      <xdr:row>1</xdr:row>
      <xdr:rowOff>74295</xdr:rowOff>
    </xdr:from>
    <xdr:to>
      <xdr:col>2</xdr:col>
      <xdr:colOff>434340</xdr:colOff>
      <xdr:row>3</xdr:row>
      <xdr:rowOff>2464</xdr:rowOff>
    </xdr:to>
    <xdr:pic>
      <xdr:nvPicPr>
        <xdr:cNvPr id="4" name="Imagen 3">
          <a:extLst>
            <a:ext uri="{FF2B5EF4-FFF2-40B4-BE49-F238E27FC236}">
              <a16:creationId xmlns:a16="http://schemas.microsoft.com/office/drawing/2014/main" id="{C2DF445B-DFB5-42A6-BD08-97A454DE68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6220" y="264795"/>
          <a:ext cx="1744980" cy="299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333375</xdr:colOff>
      <xdr:row>17</xdr:row>
      <xdr:rowOff>200025</xdr:rowOff>
    </xdr:from>
    <xdr:ext cx="1924051" cy="857250"/>
    <xdr:sp macro="" textlink="">
      <xdr:nvSpPr>
        <xdr:cNvPr id="5" name="Shape 6">
          <a:hlinkClick xmlns:r="http://schemas.openxmlformats.org/officeDocument/2006/relationships" r:id="rId3"/>
          <a:extLst>
            <a:ext uri="{FF2B5EF4-FFF2-40B4-BE49-F238E27FC236}">
              <a16:creationId xmlns:a16="http://schemas.microsoft.com/office/drawing/2014/main" id="{5794A84F-40AB-47D1-8455-329B06E7BCCC}"/>
            </a:ext>
          </a:extLst>
        </xdr:cNvPr>
        <xdr:cNvSpPr/>
      </xdr:nvSpPr>
      <xdr:spPr>
        <a:xfrm>
          <a:off x="7905750" y="8515350"/>
          <a:ext cx="1924051" cy="85725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Para organizar tu información y hallar estos</a:t>
          </a:r>
          <a:r>
            <a:rPr lang="en-US" sz="1000" b="1" baseline="0">
              <a:solidFill>
                <a:schemeClr val="lt1"/>
              </a:solidFill>
              <a:latin typeface="Arial"/>
              <a:ea typeface="Arial"/>
              <a:cs typeface="Arial"/>
              <a:sym typeface="Arial"/>
            </a:rPr>
            <a:t> totales, ingresa aquí.</a:t>
          </a:r>
          <a:endParaRPr sz="1000" b="1">
            <a:latin typeface="Arial"/>
            <a:ea typeface="Arial"/>
            <a:cs typeface="Arial"/>
            <a:sym typeface="Aria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647699</xdr:colOff>
      <xdr:row>0</xdr:row>
      <xdr:rowOff>133350</xdr:rowOff>
    </xdr:from>
    <xdr:ext cx="1171575" cy="409574"/>
    <xdr:sp macro="" textlink="">
      <xdr:nvSpPr>
        <xdr:cNvPr id="2" name="Shape 6">
          <a:hlinkClick xmlns:r="http://schemas.openxmlformats.org/officeDocument/2006/relationships" r:id="rId1"/>
          <a:extLst>
            <a:ext uri="{FF2B5EF4-FFF2-40B4-BE49-F238E27FC236}">
              <a16:creationId xmlns:a16="http://schemas.microsoft.com/office/drawing/2014/main" id="{82DD93E7-81E5-4B29-BF88-C213E18A1ADE}"/>
            </a:ext>
          </a:extLst>
        </xdr:cNvPr>
        <xdr:cNvSpPr/>
      </xdr:nvSpPr>
      <xdr:spPr>
        <a:xfrm>
          <a:off x="10277474" y="133350"/>
          <a:ext cx="1171575" cy="409574"/>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 la introducción</a:t>
          </a:r>
          <a:endParaRPr sz="1000" b="1">
            <a:latin typeface="Arial"/>
            <a:ea typeface="Arial"/>
            <a:cs typeface="Arial"/>
            <a:sym typeface="Arial"/>
          </a:endParaRPr>
        </a:p>
      </xdr:txBody>
    </xdr:sp>
    <xdr:clientData fLocksWithSheet="0"/>
  </xdr:oneCellAnchor>
  <xdr:twoCellAnchor editAs="oneCell">
    <xdr:from>
      <xdr:col>0</xdr:col>
      <xdr:colOff>236220</xdr:colOff>
      <xdr:row>1</xdr:row>
      <xdr:rowOff>74295</xdr:rowOff>
    </xdr:from>
    <xdr:to>
      <xdr:col>2</xdr:col>
      <xdr:colOff>438150</xdr:colOff>
      <xdr:row>3</xdr:row>
      <xdr:rowOff>2464</xdr:rowOff>
    </xdr:to>
    <xdr:pic>
      <xdr:nvPicPr>
        <xdr:cNvPr id="4" name="Imagen 3">
          <a:extLst>
            <a:ext uri="{FF2B5EF4-FFF2-40B4-BE49-F238E27FC236}">
              <a16:creationId xmlns:a16="http://schemas.microsoft.com/office/drawing/2014/main" id="{EAC4274A-0445-4ABB-A5CE-88BFDAC1577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6220" y="264795"/>
          <a:ext cx="1744980" cy="299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28575</xdr:colOff>
      <xdr:row>7</xdr:row>
      <xdr:rowOff>200025</xdr:rowOff>
    </xdr:from>
    <xdr:ext cx="1971675" cy="571500"/>
    <xdr:sp macro="" textlink="">
      <xdr:nvSpPr>
        <xdr:cNvPr id="10" name="Shape 3">
          <a:hlinkClick xmlns:r="http://schemas.openxmlformats.org/officeDocument/2006/relationships" r:id="rId3"/>
          <a:extLst>
            <a:ext uri="{FF2B5EF4-FFF2-40B4-BE49-F238E27FC236}">
              <a16:creationId xmlns:a16="http://schemas.microsoft.com/office/drawing/2014/main" id="{455F18D7-D6E5-4ECC-9CB5-FDAE587D29B9}"/>
            </a:ext>
          </a:extLst>
        </xdr:cNvPr>
        <xdr:cNvSpPr/>
      </xdr:nvSpPr>
      <xdr:spPr>
        <a:xfrm>
          <a:off x="2466975" y="2819400"/>
          <a:ext cx="1971675" cy="57150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Sanción por no presentar información exógena</a:t>
          </a:r>
          <a:endParaRPr sz="1000" b="1">
            <a:latin typeface="Arial"/>
            <a:ea typeface="Arial"/>
            <a:cs typeface="Arial"/>
            <a:sym typeface="Arial"/>
          </a:endParaRPr>
        </a:p>
      </xdr:txBody>
    </xdr:sp>
    <xdr:clientData fLocksWithSheet="0"/>
  </xdr:oneCellAnchor>
  <xdr:oneCellAnchor>
    <xdr:from>
      <xdr:col>4</xdr:col>
      <xdr:colOff>1495425</xdr:colOff>
      <xdr:row>7</xdr:row>
      <xdr:rowOff>219075</xdr:rowOff>
    </xdr:from>
    <xdr:ext cx="1971675" cy="571500"/>
    <xdr:sp macro="" textlink="">
      <xdr:nvSpPr>
        <xdr:cNvPr id="11" name="Shape 3">
          <a:hlinkClick xmlns:r="http://schemas.openxmlformats.org/officeDocument/2006/relationships" r:id="rId4"/>
          <a:extLst>
            <a:ext uri="{FF2B5EF4-FFF2-40B4-BE49-F238E27FC236}">
              <a16:creationId xmlns:a16="http://schemas.microsoft.com/office/drawing/2014/main" id="{645594CC-770A-4590-86B0-3CADF2BA6274}"/>
            </a:ext>
          </a:extLst>
        </xdr:cNvPr>
        <xdr:cNvSpPr/>
      </xdr:nvSpPr>
      <xdr:spPr>
        <a:xfrm>
          <a:off x="4705350" y="2838450"/>
          <a:ext cx="1971675" cy="57150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Sanción por presentar la información de forma extemporánea</a:t>
          </a:r>
          <a:endParaRPr sz="1000" b="1">
            <a:latin typeface="Arial"/>
            <a:ea typeface="Arial"/>
            <a:cs typeface="Arial"/>
            <a:sym typeface="Arial"/>
          </a:endParaRPr>
        </a:p>
      </xdr:txBody>
    </xdr:sp>
    <xdr:clientData fLocksWithSheet="0"/>
  </xdr:oneCellAnchor>
  <xdr:oneCellAnchor>
    <xdr:from>
      <xdr:col>5</xdr:col>
      <xdr:colOff>1343025</xdr:colOff>
      <xdr:row>7</xdr:row>
      <xdr:rowOff>219075</xdr:rowOff>
    </xdr:from>
    <xdr:ext cx="1971675" cy="571500"/>
    <xdr:sp macro="" textlink="">
      <xdr:nvSpPr>
        <xdr:cNvPr id="12" name="Shape 3">
          <a:hlinkClick xmlns:r="http://schemas.openxmlformats.org/officeDocument/2006/relationships" r:id="rId5"/>
          <a:extLst>
            <a:ext uri="{FF2B5EF4-FFF2-40B4-BE49-F238E27FC236}">
              <a16:creationId xmlns:a16="http://schemas.microsoft.com/office/drawing/2014/main" id="{610DA508-865D-4AE6-A13C-EC0DEC0D927C}"/>
            </a:ext>
          </a:extLst>
        </xdr:cNvPr>
        <xdr:cNvSpPr/>
      </xdr:nvSpPr>
      <xdr:spPr>
        <a:xfrm>
          <a:off x="6991350" y="2838450"/>
          <a:ext cx="1971675" cy="571500"/>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bg1"/>
              </a:solidFill>
              <a:latin typeface="Arial"/>
              <a:ea typeface="Arial"/>
              <a:cs typeface="Arial"/>
              <a:sym typeface="Arial"/>
            </a:rPr>
            <a:t>Sanción por presentar la información con</a:t>
          </a:r>
          <a:r>
            <a:rPr lang="en-US" sz="1000" b="1" baseline="0">
              <a:solidFill>
                <a:schemeClr val="bg1"/>
              </a:solidFill>
              <a:latin typeface="Arial"/>
              <a:ea typeface="Arial"/>
              <a:cs typeface="Arial"/>
              <a:sym typeface="Arial"/>
            </a:rPr>
            <a:t> errores</a:t>
          </a:r>
          <a:endParaRPr sz="1000" b="1">
            <a:latin typeface="Arial"/>
            <a:ea typeface="Arial"/>
            <a:cs typeface="Arial"/>
            <a:sym typeface="Arial"/>
          </a:endParaRPr>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16</xdr:col>
      <xdr:colOff>145791</xdr:colOff>
      <xdr:row>1</xdr:row>
      <xdr:rowOff>36777</xdr:rowOff>
    </xdr:from>
    <xdr:ext cx="1263520" cy="410313"/>
    <xdr:sp macro="" textlink="">
      <xdr:nvSpPr>
        <xdr:cNvPr id="8" name="Shape 8">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9913776" y="231165"/>
          <a:ext cx="1263520" cy="410313"/>
        </a:xfrm>
        <a:prstGeom prst="roundRect">
          <a:avLst>
            <a:gd name="adj" fmla="val 16667"/>
          </a:avLst>
        </a:prstGeom>
        <a:solidFill>
          <a:srgbClr val="334155"/>
        </a:solidFill>
        <a:ln w="12700" cap="flat" cmpd="sng">
          <a:solidFill>
            <a:srgbClr val="334155"/>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lt1"/>
              </a:solidFill>
              <a:latin typeface="Arial"/>
              <a:ea typeface="Arial"/>
              <a:cs typeface="Arial"/>
              <a:sym typeface="Arial"/>
            </a:rPr>
            <a:t>Volver a la introducción</a:t>
          </a:r>
          <a:endParaRPr sz="1000" b="1">
            <a:latin typeface="Arial"/>
            <a:ea typeface="Arial"/>
            <a:cs typeface="Arial"/>
            <a:sym typeface="Arial"/>
          </a:endParaRPr>
        </a:p>
      </xdr:txBody>
    </xdr:sp>
    <xdr:clientData fLocksWithSheet="0"/>
  </xdr:oneCellAnchor>
  <xdr:twoCellAnchor editAs="oneCell">
    <xdr:from>
      <xdr:col>0</xdr:col>
      <xdr:colOff>142875</xdr:colOff>
      <xdr:row>1</xdr:row>
      <xdr:rowOff>76200</xdr:rowOff>
    </xdr:from>
    <xdr:to>
      <xdr:col>3</xdr:col>
      <xdr:colOff>1905</xdr:colOff>
      <xdr:row>2</xdr:row>
      <xdr:rowOff>192964</xdr:rowOff>
    </xdr:to>
    <xdr:pic>
      <xdr:nvPicPr>
        <xdr:cNvPr id="2" name="Imagen 1">
          <a:extLst>
            <a:ext uri="{FF2B5EF4-FFF2-40B4-BE49-F238E27FC236}">
              <a16:creationId xmlns:a16="http://schemas.microsoft.com/office/drawing/2014/main" id="{DEA7935B-C7FA-4B82-B805-4B2B6707DC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57175"/>
          <a:ext cx="1783080" cy="301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53262</xdr:colOff>
      <xdr:row>38</xdr:row>
      <xdr:rowOff>277003</xdr:rowOff>
    </xdr:from>
    <xdr:to>
      <xdr:col>7</xdr:col>
      <xdr:colOff>213282</xdr:colOff>
      <xdr:row>40</xdr:row>
      <xdr:rowOff>46784</xdr:rowOff>
    </xdr:to>
    <xdr:pic>
      <xdr:nvPicPr>
        <xdr:cNvPr id="3" name="Imagen 2">
          <a:extLst>
            <a:ext uri="{FF2B5EF4-FFF2-40B4-BE49-F238E27FC236}">
              <a16:creationId xmlns:a16="http://schemas.microsoft.com/office/drawing/2014/main" id="{BCD73636-087C-4E03-BAB3-1E1EF3A4AC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9435" y="23389707"/>
          <a:ext cx="1746380" cy="290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siemprealdia.co/colombia/impuestos/sancion-por-no-presentar-informacion-exogena/?utm_source=siemprealdia&amp;utm_medium=referral&amp;utm_campaign=col-siemprealdia--tmd_siempre_al_dia" TargetMode="External"/><Relationship Id="rId2" Type="http://schemas.openxmlformats.org/officeDocument/2006/relationships/hyperlink" Target="https://siemprealdia.co/colombia/impuestos/novedades-en-formatos-exogena-2024/?utm_source=siempre_al_dia&amp;utm_medium=referral&amp;utm_campaign=col-siemprealdia--tmd_siempre_al_dia&amp;utm_content=abierta-clicks" TargetMode="External"/><Relationship Id="rId1" Type="http://schemas.openxmlformats.org/officeDocument/2006/relationships/hyperlink" Target="https://www.alegra.com/colombia/?utm_source=portal_siemprealdia&amp;utm_medium=referral&amp;utm_campaign=col-ac--tmd_content_for_accountants" TargetMode="External"/><Relationship Id="rId5" Type="http://schemas.openxmlformats.org/officeDocument/2006/relationships/drawing" Target="../drawings/drawing3.xml"/><Relationship Id="rId4" Type="http://schemas.openxmlformats.org/officeDocument/2006/relationships/hyperlink" Target="https://academy.alegra.com/courses/curso-de-informacion-exogena-ag-2024/?utm_source=academy&amp;utm_medium=referral&amp;utm_campaign=col-academy--tmd_siempre_al_dia&amp;utm_content=abierta-click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alegra.com/colombia/?utm_source=portal_siemprealdia&amp;utm_medium=referral&amp;utm_campaign=col-ac--tmd_content_for_accountant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alegra.com/colombia/?utm_source=portal_siemprealdia&amp;utm_medium=referral&amp;utm_campaign=col-ac--tmd_content_for_accountant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alegra.com/colombia/?utm_source=portal_siemprealdia&amp;utm_medium=referral&amp;utm_campaign=col-ac--tmd_content_for_accountant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655A7-9256-4544-A3D6-F3DDD4ABB917}">
  <dimension ref="A1"/>
  <sheetViews>
    <sheetView tabSelected="1" zoomScale="110" zoomScaleNormal="110" workbookViewId="0">
      <selection activeCell="I44" sqref="I44"/>
    </sheetView>
  </sheetViews>
  <sheetFormatPr baseColWidth="10" defaultColWidth="11.44140625" defaultRowHeight="14.4" x14ac:dyDescent="0.3"/>
  <cols>
    <col min="1" max="16384" width="11.44140625" style="25"/>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AF775-49FF-4670-9301-24FF842A4EBF}">
  <dimension ref="A1"/>
  <sheetViews>
    <sheetView zoomScaleNormal="100" workbookViewId="0">
      <selection activeCell="J34" sqref="J34"/>
    </sheetView>
  </sheetViews>
  <sheetFormatPr baseColWidth="10" defaultColWidth="11.44140625" defaultRowHeight="14.4" x14ac:dyDescent="0.3"/>
  <cols>
    <col min="1" max="16384" width="11.44140625" style="25"/>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2:N34"/>
  <sheetViews>
    <sheetView workbookViewId="0">
      <pane ySplit="4" topLeftCell="A5" activePane="bottomLeft" state="frozen"/>
      <selection pane="bottomLeft" activeCell="M20" sqref="M20"/>
    </sheetView>
  </sheetViews>
  <sheetFormatPr baseColWidth="10" defaultColWidth="14.44140625" defaultRowHeight="15" customHeight="1" x14ac:dyDescent="0.3"/>
  <cols>
    <col min="1" max="2" width="13.5546875" style="46" customWidth="1"/>
    <col min="3" max="3" width="10.109375" style="46" customWidth="1"/>
    <col min="4" max="4" width="18.88671875" style="46" customWidth="1"/>
    <col min="5" max="8" width="11.5546875" style="46" customWidth="1"/>
    <col min="9" max="9" width="19.6640625" style="46" customWidth="1"/>
    <col min="10" max="10" width="11.5546875" style="46" customWidth="1"/>
    <col min="11" max="11" width="17.88671875" style="46" customWidth="1"/>
    <col min="12" max="12" width="11.5546875" style="46" customWidth="1"/>
    <col min="13" max="13" width="6.6640625" style="46" customWidth="1"/>
    <col min="14" max="14" width="5.44140625" style="46" customWidth="1"/>
    <col min="15" max="27" width="11.5546875" style="46" customWidth="1"/>
    <col min="28" max="16384" width="14.44140625" style="46"/>
  </cols>
  <sheetData>
    <row r="2" spans="3:14" ht="15.75" customHeight="1" x14ac:dyDescent="0.3">
      <c r="C2" s="53" t="s">
        <v>11</v>
      </c>
      <c r="D2" s="53"/>
      <c r="E2" s="53"/>
      <c r="F2" s="53"/>
      <c r="G2" s="53"/>
      <c r="H2" s="53"/>
      <c r="I2" s="53"/>
      <c r="J2" s="53"/>
      <c r="K2" s="53"/>
      <c r="L2" s="79" t="s">
        <v>83</v>
      </c>
      <c r="M2" s="79"/>
      <c r="N2" s="79"/>
    </row>
    <row r="3" spans="3:14" ht="15.75" customHeight="1" x14ac:dyDescent="0.3">
      <c r="C3" s="53"/>
      <c r="D3" s="53"/>
      <c r="E3" s="53"/>
      <c r="F3" s="53"/>
      <c r="G3" s="53"/>
      <c r="H3" s="53"/>
      <c r="I3" s="53"/>
      <c r="J3" s="53"/>
      <c r="K3" s="53"/>
      <c r="L3" s="79"/>
      <c r="M3" s="79"/>
      <c r="N3" s="79"/>
    </row>
    <row r="4" spans="3:14" ht="40.200000000000003" customHeight="1" x14ac:dyDescent="0.3">
      <c r="C4" s="53"/>
      <c r="D4" s="53"/>
      <c r="E4" s="53"/>
      <c r="F4" s="53"/>
      <c r="G4" s="53"/>
      <c r="H4" s="53"/>
      <c r="I4" s="53"/>
      <c r="J4" s="53"/>
      <c r="K4" s="53"/>
      <c r="L4" s="79"/>
      <c r="M4" s="79"/>
      <c r="N4" s="79"/>
    </row>
    <row r="5" spans="3:14" ht="6" customHeight="1" x14ac:dyDescent="0.3">
      <c r="C5" s="66"/>
      <c r="D5" s="61"/>
      <c r="E5" s="61"/>
      <c r="F5" s="61"/>
      <c r="G5" s="61"/>
      <c r="H5" s="61"/>
      <c r="I5" s="61"/>
      <c r="J5" s="61"/>
      <c r="K5" s="61"/>
      <c r="L5" s="61"/>
      <c r="M5" s="61"/>
      <c r="N5" s="62"/>
    </row>
    <row r="6" spans="3:14" ht="14.4" hidden="1" x14ac:dyDescent="0.3">
      <c r="C6" s="54"/>
      <c r="D6" s="55"/>
      <c r="E6" s="55"/>
      <c r="F6" s="55"/>
      <c r="G6" s="55"/>
      <c r="H6" s="55"/>
      <c r="I6" s="55"/>
      <c r="J6" s="55"/>
      <c r="K6" s="55"/>
      <c r="L6" s="55"/>
      <c r="M6" s="55"/>
      <c r="N6" s="56"/>
    </row>
    <row r="7" spans="3:14" ht="15" customHeight="1" x14ac:dyDescent="0.3">
      <c r="C7" s="66" t="s">
        <v>68</v>
      </c>
      <c r="D7" s="61"/>
      <c r="E7" s="61"/>
      <c r="F7" s="61"/>
      <c r="G7" s="61"/>
      <c r="H7" s="61"/>
      <c r="I7" s="61"/>
      <c r="J7" s="61"/>
      <c r="K7" s="62"/>
      <c r="L7" s="2"/>
      <c r="M7" s="3"/>
      <c r="N7" s="3"/>
    </row>
    <row r="8" spans="3:14" ht="38.25" customHeight="1" x14ac:dyDescent="0.3">
      <c r="C8" s="54"/>
      <c r="D8" s="55"/>
      <c r="E8" s="55"/>
      <c r="F8" s="55"/>
      <c r="G8" s="55"/>
      <c r="H8" s="55"/>
      <c r="I8" s="55"/>
      <c r="J8" s="55"/>
      <c r="K8" s="56"/>
      <c r="L8" s="3"/>
      <c r="M8" s="3"/>
      <c r="N8" s="3"/>
    </row>
    <row r="9" spans="3:14" ht="12" customHeight="1" x14ac:dyDescent="0.3">
      <c r="C9" s="4"/>
      <c r="D9" s="4"/>
      <c r="E9" s="4"/>
      <c r="F9" s="4"/>
      <c r="G9" s="4"/>
      <c r="H9" s="4"/>
      <c r="I9" s="4"/>
      <c r="J9" s="4"/>
      <c r="K9" s="4"/>
      <c r="L9" s="4"/>
      <c r="M9" s="4"/>
      <c r="N9" s="4"/>
    </row>
    <row r="10" spans="3:14" ht="23.25" customHeight="1" x14ac:dyDescent="0.3">
      <c r="C10" s="80" t="s">
        <v>41</v>
      </c>
      <c r="D10" s="81"/>
      <c r="E10" s="81"/>
      <c r="F10" s="81"/>
      <c r="G10" s="81"/>
      <c r="H10" s="81"/>
      <c r="I10" s="81"/>
      <c r="J10" s="81"/>
      <c r="K10" s="82"/>
      <c r="L10" s="38"/>
      <c r="M10" s="38"/>
      <c r="N10" s="38"/>
    </row>
    <row r="11" spans="3:14" ht="7.5" customHeight="1" x14ac:dyDescent="0.3">
      <c r="C11" s="4"/>
      <c r="D11" s="4"/>
      <c r="E11" s="4"/>
      <c r="F11" s="4"/>
      <c r="G11" s="4"/>
      <c r="H11" s="4"/>
      <c r="I11" s="4"/>
      <c r="J11" s="4"/>
      <c r="K11" s="4"/>
      <c r="L11" s="38"/>
      <c r="M11" s="38"/>
      <c r="N11" s="38"/>
    </row>
    <row r="12" spans="3:14" ht="14.25" customHeight="1" x14ac:dyDescent="0.3">
      <c r="C12" s="70" t="s">
        <v>70</v>
      </c>
      <c r="D12" s="71"/>
      <c r="E12" s="71"/>
      <c r="F12" s="71"/>
      <c r="G12" s="71"/>
      <c r="H12" s="71"/>
      <c r="I12" s="71"/>
      <c r="J12" s="71"/>
      <c r="K12" s="72"/>
      <c r="L12" s="38"/>
      <c r="M12" s="38"/>
      <c r="N12" s="38"/>
    </row>
    <row r="13" spans="3:14" ht="9" customHeight="1" x14ac:dyDescent="0.3">
      <c r="C13" s="73"/>
      <c r="D13" s="74"/>
      <c r="E13" s="74"/>
      <c r="F13" s="74"/>
      <c r="G13" s="74"/>
      <c r="H13" s="74"/>
      <c r="I13" s="74"/>
      <c r="J13" s="74"/>
      <c r="K13" s="75"/>
      <c r="L13" s="38"/>
      <c r="M13" s="38"/>
      <c r="N13" s="38"/>
    </row>
    <row r="14" spans="3:14" ht="39.6" customHeight="1" x14ac:dyDescent="0.3">
      <c r="C14" s="76"/>
      <c r="D14" s="77"/>
      <c r="E14" s="77"/>
      <c r="F14" s="77"/>
      <c r="G14" s="77"/>
      <c r="H14" s="77"/>
      <c r="I14" s="77"/>
      <c r="J14" s="77"/>
      <c r="K14" s="78"/>
      <c r="L14" s="38"/>
      <c r="M14" s="38"/>
      <c r="N14" s="38"/>
    </row>
    <row r="15" spans="3:14" ht="21" customHeight="1" x14ac:dyDescent="0.3">
      <c r="C15" s="83" t="s">
        <v>69</v>
      </c>
      <c r="D15" s="83"/>
      <c r="E15" s="83"/>
      <c r="F15" s="83"/>
      <c r="G15" s="83"/>
      <c r="H15" s="83"/>
      <c r="I15" s="83"/>
      <c r="J15" s="83"/>
      <c r="K15" s="83"/>
      <c r="L15" s="38"/>
      <c r="M15" s="38"/>
      <c r="N15" s="38"/>
    </row>
    <row r="16" spans="3:14" ht="11.25" customHeight="1" x14ac:dyDescent="0.3">
      <c r="C16" s="47"/>
      <c r="D16" s="47"/>
      <c r="E16" s="47"/>
      <c r="F16" s="47"/>
      <c r="G16" s="47"/>
      <c r="H16" s="47"/>
      <c r="I16" s="47"/>
      <c r="J16" s="47"/>
      <c r="K16" s="47"/>
      <c r="L16" s="38"/>
      <c r="M16" s="38"/>
      <c r="N16" s="38"/>
    </row>
    <row r="17" spans="3:14" ht="23.25" customHeight="1" x14ac:dyDescent="0.4">
      <c r="C17" s="67" t="s">
        <v>40</v>
      </c>
      <c r="D17" s="68"/>
      <c r="E17" s="68"/>
      <c r="F17" s="68"/>
      <c r="G17" s="68"/>
      <c r="H17" s="68"/>
      <c r="I17" s="68"/>
      <c r="J17" s="68"/>
      <c r="K17" s="69"/>
      <c r="L17" s="5"/>
      <c r="M17" s="4"/>
      <c r="N17" s="4"/>
    </row>
    <row r="18" spans="3:14" ht="7.5" customHeight="1" x14ac:dyDescent="0.3">
      <c r="C18" s="4"/>
      <c r="D18" s="4"/>
      <c r="E18" s="4"/>
      <c r="F18" s="4"/>
      <c r="G18" s="4"/>
      <c r="H18" s="4"/>
      <c r="I18" s="4"/>
      <c r="J18" s="4"/>
      <c r="K18" s="4"/>
      <c r="L18" s="4"/>
      <c r="M18" s="4"/>
      <c r="N18" s="4"/>
    </row>
    <row r="19" spans="3:14" ht="15" customHeight="1" x14ac:dyDescent="0.3">
      <c r="C19" s="70" t="s">
        <v>75</v>
      </c>
      <c r="D19" s="71"/>
      <c r="E19" s="71"/>
      <c r="F19" s="71"/>
      <c r="G19" s="71"/>
      <c r="H19" s="71"/>
      <c r="I19" s="71"/>
      <c r="J19" s="71"/>
      <c r="K19" s="72"/>
      <c r="L19" s="2"/>
      <c r="M19" s="2"/>
      <c r="N19" s="3"/>
    </row>
    <row r="20" spans="3:14" ht="68.25" customHeight="1" x14ac:dyDescent="0.3">
      <c r="C20" s="73"/>
      <c r="D20" s="74"/>
      <c r="E20" s="74"/>
      <c r="F20" s="74"/>
      <c r="G20" s="74"/>
      <c r="H20" s="74"/>
      <c r="I20" s="74"/>
      <c r="J20" s="74"/>
      <c r="K20" s="75"/>
      <c r="L20" s="3"/>
      <c r="M20" s="3"/>
      <c r="N20" s="3"/>
    </row>
    <row r="21" spans="3:14" ht="163.5" customHeight="1" x14ac:dyDescent="0.3">
      <c r="C21" s="59"/>
      <c r="D21" s="74"/>
      <c r="E21" s="74"/>
      <c r="F21" s="74"/>
      <c r="G21" s="74"/>
      <c r="H21" s="74"/>
      <c r="I21" s="74"/>
      <c r="J21" s="74"/>
      <c r="K21" s="59"/>
      <c r="L21" s="45"/>
      <c r="M21" s="45"/>
      <c r="N21" s="45"/>
    </row>
    <row r="22" spans="3:14" ht="77.25" customHeight="1" x14ac:dyDescent="0.3">
      <c r="C22" s="76"/>
      <c r="D22" s="77"/>
      <c r="E22" s="77"/>
      <c r="F22" s="77"/>
      <c r="G22" s="77"/>
      <c r="H22" s="77"/>
      <c r="I22" s="77"/>
      <c r="J22" s="77"/>
      <c r="K22" s="78"/>
      <c r="L22" s="3"/>
      <c r="M22" s="3"/>
      <c r="N22" s="3"/>
    </row>
    <row r="23" spans="3:14" ht="24" customHeight="1" x14ac:dyDescent="0.3">
      <c r="C23" s="4"/>
      <c r="D23" s="4"/>
      <c r="E23" s="4"/>
      <c r="F23" s="4"/>
      <c r="G23" s="4"/>
      <c r="H23" s="4"/>
      <c r="I23" s="4"/>
      <c r="J23" s="4"/>
      <c r="K23" s="4"/>
      <c r="L23" s="4"/>
      <c r="M23" s="4"/>
      <c r="N23" s="4"/>
    </row>
    <row r="24" spans="3:14" ht="15.6" x14ac:dyDescent="0.3">
      <c r="C24" s="38"/>
      <c r="D24" s="38"/>
      <c r="E24" s="38"/>
      <c r="F24" s="38"/>
      <c r="G24" s="38"/>
      <c r="H24" s="38"/>
      <c r="I24" s="38"/>
      <c r="J24" s="38"/>
      <c r="K24" s="38"/>
      <c r="L24" s="38"/>
      <c r="M24" s="38"/>
      <c r="N24" s="38"/>
    </row>
    <row r="25" spans="3:14" ht="15.6" x14ac:dyDescent="0.3">
      <c r="C25" s="38"/>
      <c r="D25" s="38"/>
      <c r="E25" s="38"/>
      <c r="F25" s="38"/>
      <c r="G25" s="38"/>
      <c r="H25" s="38"/>
      <c r="I25" s="38"/>
      <c r="J25" s="38"/>
      <c r="K25" s="38"/>
      <c r="L25" s="38"/>
      <c r="M25" s="38"/>
      <c r="N25" s="38"/>
    </row>
    <row r="26" spans="3:14" ht="15.6" x14ac:dyDescent="0.3">
      <c r="C26" s="38"/>
      <c r="D26" s="38"/>
      <c r="E26" s="38"/>
      <c r="F26" s="38"/>
      <c r="G26" s="38"/>
      <c r="H26" s="38"/>
      <c r="I26" s="38"/>
      <c r="J26" s="38"/>
      <c r="K26" s="38"/>
      <c r="L26" s="38"/>
      <c r="M26" s="38"/>
      <c r="N26" s="38"/>
    </row>
    <row r="27" spans="3:14" ht="66" customHeight="1" x14ac:dyDescent="0.3">
      <c r="C27" s="38"/>
      <c r="D27" s="38"/>
      <c r="E27" s="38"/>
      <c r="F27" s="38"/>
      <c r="G27" s="38"/>
      <c r="H27" s="38"/>
      <c r="I27" s="38"/>
      <c r="J27" s="38"/>
      <c r="K27" s="38"/>
      <c r="L27" s="38"/>
      <c r="M27" s="38"/>
      <c r="N27" s="38"/>
    </row>
    <row r="28" spans="3:14" ht="9" customHeight="1" x14ac:dyDescent="0.3">
      <c r="C28" s="84" t="s">
        <v>56</v>
      </c>
      <c r="D28" s="84"/>
      <c r="E28" s="84"/>
      <c r="F28" s="84"/>
      <c r="G28" s="84"/>
      <c r="H28" s="84"/>
      <c r="I28" s="84"/>
      <c r="J28" s="84"/>
      <c r="K28" s="84"/>
      <c r="L28" s="4"/>
      <c r="M28" s="4"/>
      <c r="N28" s="4"/>
    </row>
    <row r="29" spans="3:14" ht="13.5" customHeight="1" x14ac:dyDescent="0.3">
      <c r="C29" s="84"/>
      <c r="D29" s="84"/>
      <c r="E29" s="84"/>
      <c r="F29" s="84"/>
      <c r="G29" s="84"/>
      <c r="H29" s="84"/>
      <c r="I29" s="84"/>
      <c r="J29" s="84"/>
      <c r="K29" s="84"/>
      <c r="L29" s="54"/>
      <c r="M29" s="55"/>
      <c r="N29" s="56"/>
    </row>
    <row r="30" spans="3:14" ht="29.25" customHeight="1" x14ac:dyDescent="0.3">
      <c r="C30" s="52" t="s">
        <v>55</v>
      </c>
      <c r="D30" s="52"/>
      <c r="E30" s="52"/>
      <c r="F30" s="52"/>
      <c r="G30" s="52"/>
      <c r="H30" s="52"/>
      <c r="I30" s="52"/>
      <c r="J30" s="52"/>
      <c r="K30" s="52"/>
      <c r="L30" s="4"/>
      <c r="M30" s="4"/>
      <c r="N30" s="4"/>
    </row>
    <row r="31" spans="3:14" ht="21" customHeight="1" x14ac:dyDescent="0.3">
      <c r="C31" s="52" t="s">
        <v>71</v>
      </c>
      <c r="D31" s="52"/>
      <c r="E31" s="52"/>
      <c r="F31" s="52"/>
      <c r="G31" s="52"/>
      <c r="H31" s="52"/>
      <c r="I31" s="52"/>
      <c r="J31" s="52"/>
      <c r="K31" s="52"/>
      <c r="L31" s="4"/>
      <c r="M31" s="4"/>
      <c r="N31" s="4"/>
    </row>
    <row r="32" spans="3:14" ht="15" customHeight="1" x14ac:dyDescent="0.3">
      <c r="C32" s="4"/>
      <c r="D32" s="4"/>
      <c r="E32" s="4"/>
      <c r="F32" s="4"/>
      <c r="G32" s="4"/>
      <c r="H32" s="4"/>
      <c r="I32" s="4"/>
      <c r="J32" s="4"/>
      <c r="K32" s="4"/>
      <c r="L32" s="4"/>
      <c r="M32" s="4"/>
      <c r="N32" s="4"/>
    </row>
    <row r="33" spans="3:14" ht="66" customHeight="1" x14ac:dyDescent="0.3">
      <c r="C33" s="57" t="s">
        <v>57</v>
      </c>
      <c r="D33" s="58"/>
      <c r="E33" s="58"/>
      <c r="F33" s="58"/>
      <c r="G33" s="58"/>
      <c r="H33" s="58"/>
      <c r="I33" s="58"/>
      <c r="J33" s="58"/>
      <c r="K33" s="59"/>
      <c r="L33" s="60"/>
      <c r="M33" s="61"/>
      <c r="N33" s="62"/>
    </row>
    <row r="34" spans="3:14" ht="22.5" customHeight="1" x14ac:dyDescent="0.3">
      <c r="C34" s="63" t="s">
        <v>58</v>
      </c>
      <c r="D34" s="64"/>
      <c r="E34" s="64"/>
      <c r="F34" s="64"/>
      <c r="G34" s="64"/>
      <c r="H34" s="64"/>
      <c r="I34" s="64"/>
      <c r="J34" s="64"/>
      <c r="K34" s="65"/>
      <c r="L34" s="54"/>
      <c r="M34" s="55"/>
      <c r="N34" s="56"/>
    </row>
  </sheetData>
  <mergeCells count="16">
    <mergeCell ref="C30:K30"/>
    <mergeCell ref="C31:K31"/>
    <mergeCell ref="C2:K4"/>
    <mergeCell ref="L29:N29"/>
    <mergeCell ref="C33:K33"/>
    <mergeCell ref="L33:N34"/>
    <mergeCell ref="C34:K34"/>
    <mergeCell ref="C5:N6"/>
    <mergeCell ref="C7:K8"/>
    <mergeCell ref="C17:K17"/>
    <mergeCell ref="C19:K22"/>
    <mergeCell ref="L2:N4"/>
    <mergeCell ref="C10:K10"/>
    <mergeCell ref="C12:K14"/>
    <mergeCell ref="C15:K15"/>
    <mergeCell ref="C28:K29"/>
  </mergeCells>
  <hyperlinks>
    <hyperlink ref="C34:K34" r:id="rId1" display="Quiero crear mi cuenta" xr:uid="{EB8E086E-9C16-4D5A-A0AC-991544AFCC43}"/>
    <hyperlink ref="C15:K15" r:id="rId2" display="Información exógena 2024: aspectos clave para su presentación en 2025" xr:uid="{942925C8-F301-4DDE-9C9E-F5D80F4C6F96}"/>
    <hyperlink ref="C30:K30" r:id="rId3" display="Sanción por no presentar información exógena y otras conductas sancionables" xr:uid="{9DABE35D-A92E-4486-9F6C-7E008216A348}"/>
    <hyperlink ref="C31:K31" r:id="rId4" display="Curso de Información Exógena AG 2024: Guía completa con novedades, plazos y recomendaciones" xr:uid="{FE89824C-0537-41B3-BBA2-C79F2170DB74}"/>
  </hyperlinks>
  <pageMargins left="0.7" right="0.7" top="0.75" bottom="0.75" header="0" footer="0"/>
  <pageSetup orientation="landscape"/>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E86D2-3715-459C-8273-F9A8DE46EFB4}">
  <dimension ref="A1:Z976"/>
  <sheetViews>
    <sheetView zoomScaleNormal="100" workbookViewId="0">
      <pane ySplit="4" topLeftCell="A5" activePane="bottomLeft" state="frozen"/>
      <selection pane="bottomLeft" activeCell="K5" sqref="K5"/>
    </sheetView>
  </sheetViews>
  <sheetFormatPr baseColWidth="10" defaultColWidth="14.44140625" defaultRowHeight="15" customHeight="1" x14ac:dyDescent="0.3"/>
  <cols>
    <col min="1" max="2" width="11.5546875" customWidth="1"/>
    <col min="3" max="3" width="8.88671875" customWidth="1"/>
    <col min="4" max="4" width="11.5546875" customWidth="1"/>
    <col min="5" max="5" width="2.44140625" customWidth="1"/>
    <col min="6" max="6" width="36.5546875" customWidth="1"/>
    <col min="7" max="7" width="36" customWidth="1"/>
    <col min="8" max="8" width="24.33203125" customWidth="1"/>
    <col min="9" max="9" width="6.5546875" customWidth="1"/>
    <col min="10" max="10" width="11.44140625" customWidth="1"/>
    <col min="11" max="15" width="6.5546875" customWidth="1"/>
    <col min="16" max="26" width="11.5546875" customWidth="1"/>
  </cols>
  <sheetData>
    <row r="1" spans="1:26" ht="14.4" x14ac:dyDescent="0.3">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3">
      <c r="A2" s="1"/>
      <c r="B2" s="90" t="s">
        <v>12</v>
      </c>
      <c r="C2" s="90"/>
      <c r="D2" s="90"/>
      <c r="E2" s="90"/>
      <c r="F2" s="90"/>
      <c r="G2" s="90"/>
      <c r="H2" s="90"/>
      <c r="I2" s="90"/>
      <c r="J2" s="90"/>
      <c r="K2" s="23"/>
      <c r="L2" s="9"/>
      <c r="M2" s="9"/>
      <c r="N2" s="9"/>
      <c r="O2" s="1"/>
      <c r="P2" s="1"/>
      <c r="Q2" s="1"/>
      <c r="R2" s="1"/>
      <c r="S2" s="1"/>
      <c r="T2" s="1"/>
      <c r="U2" s="1"/>
      <c r="V2" s="1"/>
      <c r="W2" s="1"/>
      <c r="X2" s="1"/>
      <c r="Y2" s="1"/>
      <c r="Z2" s="1"/>
    </row>
    <row r="3" spans="1:26" ht="14.25" customHeight="1" x14ac:dyDescent="0.3">
      <c r="A3" s="1"/>
      <c r="B3" s="90"/>
      <c r="C3" s="90"/>
      <c r="D3" s="90"/>
      <c r="E3" s="90"/>
      <c r="F3" s="90"/>
      <c r="G3" s="90"/>
      <c r="H3" s="90"/>
      <c r="I3" s="90"/>
      <c r="J3" s="90"/>
      <c r="K3" s="24"/>
      <c r="L3" s="9"/>
      <c r="M3" s="9"/>
      <c r="N3" s="9"/>
      <c r="O3" s="1"/>
      <c r="P3" s="1"/>
      <c r="Q3" s="1"/>
      <c r="R3" s="1"/>
      <c r="S3" s="1"/>
      <c r="T3" s="1"/>
      <c r="U3" s="1"/>
      <c r="V3" s="1"/>
      <c r="W3" s="1"/>
      <c r="X3" s="1"/>
      <c r="Y3" s="1"/>
      <c r="Z3" s="1"/>
    </row>
    <row r="4" spans="1:26" ht="30" customHeight="1" x14ac:dyDescent="0.3">
      <c r="A4" s="1"/>
      <c r="B4" s="90"/>
      <c r="C4" s="90"/>
      <c r="D4" s="90"/>
      <c r="E4" s="90"/>
      <c r="F4" s="90"/>
      <c r="G4" s="90"/>
      <c r="H4" s="90"/>
      <c r="I4" s="90"/>
      <c r="J4" s="90"/>
      <c r="K4" s="87" t="s">
        <v>88</v>
      </c>
      <c r="L4" s="88"/>
      <c r="M4" s="88"/>
      <c r="N4" s="88"/>
      <c r="O4" s="1"/>
      <c r="P4" s="1"/>
      <c r="Q4" s="1"/>
      <c r="R4" s="1"/>
      <c r="S4" s="1"/>
      <c r="T4" s="1"/>
      <c r="U4" s="1"/>
      <c r="V4" s="1"/>
      <c r="W4" s="1"/>
      <c r="X4" s="1"/>
      <c r="Y4" s="1"/>
      <c r="Z4" s="1"/>
    </row>
    <row r="5" spans="1:26" ht="14.4" x14ac:dyDescent="0.3">
      <c r="A5" s="1"/>
      <c r="B5" s="1"/>
      <c r="C5" s="1"/>
      <c r="D5" s="1"/>
      <c r="E5" s="1"/>
      <c r="F5" s="1"/>
      <c r="G5" s="1"/>
      <c r="H5" s="1"/>
      <c r="I5" s="1"/>
      <c r="J5" s="1"/>
      <c r="K5" s="1"/>
      <c r="L5" s="1"/>
      <c r="M5" s="1"/>
      <c r="N5" s="1"/>
      <c r="O5" s="1"/>
      <c r="P5" s="1"/>
      <c r="Q5" s="1"/>
      <c r="R5" s="1"/>
      <c r="S5" s="1"/>
      <c r="T5" s="1"/>
      <c r="U5" s="1"/>
      <c r="V5" s="1"/>
      <c r="W5" s="1"/>
      <c r="X5" s="1"/>
      <c r="Y5" s="1"/>
      <c r="Z5" s="1"/>
    </row>
    <row r="6" spans="1:26" ht="81.75" customHeight="1" x14ac:dyDescent="0.3">
      <c r="A6" s="1"/>
      <c r="B6" s="93" t="s">
        <v>67</v>
      </c>
      <c r="C6" s="68"/>
      <c r="D6" s="68"/>
      <c r="E6" s="68"/>
      <c r="F6" s="68"/>
      <c r="G6" s="68"/>
      <c r="H6" s="68"/>
      <c r="I6" s="68"/>
      <c r="J6" s="68"/>
      <c r="K6" s="69"/>
      <c r="L6" s="6"/>
      <c r="M6" s="6"/>
      <c r="N6" s="6"/>
      <c r="O6" s="6"/>
      <c r="P6" s="1"/>
      <c r="Q6" s="1"/>
      <c r="R6" s="1"/>
      <c r="S6" s="1"/>
      <c r="T6" s="1"/>
      <c r="U6" s="1"/>
      <c r="V6" s="1"/>
      <c r="W6" s="1"/>
      <c r="X6" s="1"/>
      <c r="Y6" s="1"/>
      <c r="Z6" s="1"/>
    </row>
    <row r="7" spans="1:26" ht="6.75"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6" ht="6" customHeight="1" x14ac:dyDescent="0.3">
      <c r="A8" s="1"/>
      <c r="B8" s="1"/>
      <c r="C8" s="1"/>
      <c r="D8" s="1"/>
      <c r="E8" s="1"/>
      <c r="F8" s="1"/>
      <c r="G8" s="1"/>
      <c r="H8" s="1"/>
      <c r="I8" s="1"/>
      <c r="J8" s="1"/>
      <c r="K8" s="1"/>
      <c r="L8" s="1"/>
      <c r="M8" s="1"/>
      <c r="N8" s="1"/>
      <c r="O8" s="1"/>
      <c r="P8" s="1"/>
      <c r="Q8" s="1"/>
      <c r="R8" s="1"/>
      <c r="S8" s="1"/>
      <c r="T8" s="1"/>
      <c r="U8" s="1"/>
      <c r="V8" s="1"/>
      <c r="W8" s="1"/>
      <c r="X8" s="1"/>
      <c r="Y8" s="1"/>
      <c r="Z8" s="1"/>
    </row>
    <row r="9" spans="1:26" ht="29.25" customHeight="1" x14ac:dyDescent="0.3">
      <c r="A9" s="1"/>
      <c r="B9" s="91" t="s">
        <v>14</v>
      </c>
      <c r="C9" s="68"/>
      <c r="D9" s="68"/>
      <c r="E9" s="68"/>
      <c r="F9" s="68"/>
      <c r="G9" s="68"/>
      <c r="H9" s="68"/>
      <c r="I9" s="68"/>
      <c r="J9" s="68"/>
      <c r="K9" s="69"/>
      <c r="L9" s="1"/>
      <c r="M9" s="1"/>
      <c r="N9" s="1"/>
      <c r="O9" s="1"/>
      <c r="P9" s="1"/>
      <c r="Q9" s="1"/>
      <c r="R9" s="1"/>
      <c r="S9" s="1"/>
      <c r="T9" s="1"/>
      <c r="U9" s="1"/>
      <c r="V9" s="1"/>
      <c r="W9" s="1"/>
      <c r="X9" s="1"/>
      <c r="Y9" s="1"/>
      <c r="Z9" s="1"/>
    </row>
    <row r="10" spans="1:26" ht="14.4"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76.95" customHeight="1" x14ac:dyDescent="0.3">
      <c r="A11" s="1"/>
      <c r="B11" s="89" t="s">
        <v>72</v>
      </c>
      <c r="C11" s="61"/>
      <c r="D11" s="61"/>
      <c r="E11" s="61"/>
      <c r="F11" s="61"/>
      <c r="G11" s="61"/>
      <c r="H11" s="61"/>
      <c r="I11" s="61"/>
      <c r="J11" s="61"/>
      <c r="K11" s="62"/>
      <c r="L11" s="6"/>
      <c r="M11" s="6"/>
      <c r="N11" s="6"/>
      <c r="O11" s="6"/>
      <c r="P11" s="1"/>
      <c r="Q11" s="1"/>
      <c r="R11" s="1"/>
      <c r="S11" s="1"/>
      <c r="T11" s="1"/>
      <c r="U11" s="1"/>
      <c r="V11" s="1"/>
      <c r="W11" s="1"/>
      <c r="X11" s="1"/>
      <c r="Y11" s="1"/>
      <c r="Z11" s="1"/>
    </row>
    <row r="12" spans="1:26" ht="33" customHeight="1" x14ac:dyDescent="0.3">
      <c r="A12" s="1"/>
      <c r="B12" s="94"/>
      <c r="C12" s="95"/>
      <c r="D12" s="95"/>
      <c r="E12" s="95"/>
      <c r="F12" s="95"/>
      <c r="G12" s="95"/>
      <c r="H12" s="95"/>
      <c r="I12" s="95"/>
      <c r="J12" s="95"/>
      <c r="K12" s="96"/>
      <c r="L12" s="6"/>
      <c r="M12" s="6"/>
      <c r="N12" s="6"/>
      <c r="O12" s="6"/>
      <c r="P12" s="1"/>
      <c r="Q12" s="1"/>
      <c r="R12" s="1"/>
      <c r="S12" s="1"/>
      <c r="T12" s="1"/>
      <c r="U12" s="1"/>
      <c r="V12" s="1"/>
      <c r="W12" s="1"/>
      <c r="X12" s="1"/>
      <c r="Y12" s="1"/>
      <c r="Z12" s="1"/>
    </row>
    <row r="13" spans="1:26" ht="33" customHeight="1" x14ac:dyDescent="0.3">
      <c r="A13" s="1"/>
      <c r="B13" s="94"/>
      <c r="C13" s="95"/>
      <c r="D13" s="95"/>
      <c r="E13" s="95"/>
      <c r="F13" s="95"/>
      <c r="G13" s="95"/>
      <c r="H13" s="95"/>
      <c r="I13" s="95"/>
      <c r="J13" s="95"/>
      <c r="K13" s="96"/>
      <c r="L13" s="6"/>
      <c r="M13" s="6"/>
      <c r="N13" s="6"/>
      <c r="O13" s="6"/>
      <c r="P13" s="1"/>
      <c r="Q13" s="1"/>
      <c r="R13" s="1"/>
      <c r="S13" s="1"/>
      <c r="T13" s="1"/>
      <c r="U13" s="1"/>
      <c r="V13" s="1"/>
      <c r="W13" s="1"/>
      <c r="X13" s="1"/>
      <c r="Y13" s="1"/>
      <c r="Z13" s="1"/>
    </row>
    <row r="14" spans="1:26" ht="13.2" customHeight="1" thickBot="1" x14ac:dyDescent="0.35">
      <c r="A14" s="1"/>
      <c r="B14" s="54"/>
      <c r="C14" s="55"/>
      <c r="D14" s="55"/>
      <c r="E14" s="55"/>
      <c r="F14" s="55"/>
      <c r="G14" s="55"/>
      <c r="H14" s="55"/>
      <c r="I14" s="55"/>
      <c r="J14" s="55"/>
      <c r="K14" s="56"/>
      <c r="L14" s="6"/>
      <c r="M14" s="6"/>
      <c r="N14" s="6"/>
      <c r="O14" s="6"/>
      <c r="P14" s="1"/>
      <c r="Q14" s="1"/>
      <c r="R14" s="1"/>
      <c r="S14" s="1"/>
      <c r="T14" s="1"/>
      <c r="U14" s="1"/>
      <c r="V14" s="1"/>
      <c r="W14" s="1"/>
      <c r="X14" s="1"/>
      <c r="Y14" s="1"/>
      <c r="Z14" s="1"/>
    </row>
    <row r="15" spans="1:26" ht="49.95" customHeight="1" thickBot="1" x14ac:dyDescent="0.35">
      <c r="A15" s="11"/>
      <c r="B15" s="31"/>
      <c r="C15" s="31"/>
      <c r="D15" s="31"/>
      <c r="E15" s="31"/>
      <c r="F15" s="12" t="s">
        <v>73</v>
      </c>
      <c r="G15" s="29">
        <v>49799</v>
      </c>
      <c r="H15" s="32"/>
      <c r="I15" s="31"/>
      <c r="J15" s="31"/>
      <c r="K15" s="31"/>
      <c r="L15" s="27"/>
      <c r="M15" s="27"/>
      <c r="N15" s="27"/>
      <c r="O15" s="27"/>
      <c r="P15" s="11"/>
      <c r="Q15" s="11"/>
      <c r="R15" s="11"/>
      <c r="S15" s="11"/>
      <c r="T15" s="11"/>
      <c r="U15" s="11"/>
      <c r="V15" s="11"/>
      <c r="W15" s="11"/>
      <c r="X15" s="11"/>
      <c r="Y15" s="11"/>
      <c r="Z15" s="11"/>
    </row>
    <row r="16" spans="1:26" ht="49.95" customHeight="1" thickBot="1" x14ac:dyDescent="0.35">
      <c r="A16" s="11"/>
      <c r="B16" s="31"/>
      <c r="C16" s="31"/>
      <c r="D16" s="31"/>
      <c r="E16" s="31"/>
      <c r="F16" s="12" t="s">
        <v>18</v>
      </c>
      <c r="G16" s="30">
        <v>0.01</v>
      </c>
      <c r="H16" s="31"/>
      <c r="I16" s="31"/>
      <c r="J16" s="31"/>
      <c r="K16" s="31"/>
      <c r="L16" s="27"/>
      <c r="M16" s="27"/>
      <c r="N16" s="27"/>
      <c r="O16" s="27"/>
      <c r="P16" s="11"/>
      <c r="Q16" s="11"/>
      <c r="R16" s="11"/>
      <c r="S16" s="11"/>
      <c r="T16" s="11"/>
      <c r="U16" s="11"/>
      <c r="V16" s="11"/>
      <c r="W16" s="11"/>
      <c r="X16" s="11"/>
      <c r="Y16" s="11"/>
      <c r="Z16" s="11"/>
    </row>
    <row r="17" spans="1:26" ht="49.95" customHeight="1" thickBot="1" x14ac:dyDescent="0.35">
      <c r="A17" s="11"/>
      <c r="B17" s="31"/>
      <c r="C17" s="31"/>
      <c r="D17" s="31"/>
      <c r="E17" s="31"/>
      <c r="F17" s="12" t="s">
        <v>19</v>
      </c>
      <c r="G17" s="29">
        <f>G15*0.5</f>
        <v>24899.5</v>
      </c>
      <c r="H17" s="31"/>
      <c r="I17" s="31"/>
      <c r="J17" s="31"/>
      <c r="K17" s="31"/>
      <c r="L17" s="27"/>
      <c r="M17" s="27"/>
      <c r="N17" s="27"/>
      <c r="O17" s="27"/>
      <c r="P17" s="11"/>
      <c r="Q17" s="11"/>
      <c r="R17" s="11"/>
      <c r="S17" s="11"/>
      <c r="T17" s="11"/>
      <c r="U17" s="11"/>
      <c r="V17" s="11"/>
      <c r="W17" s="11"/>
      <c r="X17" s="11"/>
      <c r="Y17" s="11"/>
      <c r="Z17" s="11"/>
    </row>
    <row r="18" spans="1:26" ht="49.95" customHeight="1" thickBot="1" x14ac:dyDescent="0.35">
      <c r="A18" s="11"/>
      <c r="B18" s="31"/>
      <c r="C18" s="31"/>
      <c r="D18" s="31"/>
      <c r="E18" s="31"/>
      <c r="F18" s="12" t="s">
        <v>13</v>
      </c>
      <c r="G18" s="18">
        <v>570000000</v>
      </c>
      <c r="H18" s="31"/>
      <c r="I18" s="31"/>
      <c r="J18" s="31"/>
      <c r="K18" s="31"/>
      <c r="L18" s="27"/>
      <c r="M18" s="27"/>
      <c r="N18" s="27"/>
      <c r="O18" s="27"/>
      <c r="P18" s="11"/>
      <c r="Q18" s="11"/>
      <c r="R18" s="11"/>
      <c r="S18" s="11"/>
      <c r="T18" s="11"/>
      <c r="U18" s="11"/>
      <c r="V18" s="11"/>
      <c r="W18" s="11"/>
      <c r="X18" s="11"/>
      <c r="Y18" s="11"/>
      <c r="Z18" s="11"/>
    </row>
    <row r="19" spans="1:26" ht="49.95" customHeight="1" thickBot="1" x14ac:dyDescent="0.35">
      <c r="A19" s="11"/>
      <c r="B19" s="31"/>
      <c r="C19" s="31"/>
      <c r="D19" s="31"/>
      <c r="E19" s="31"/>
      <c r="F19" s="12" t="str">
        <f>IF(G18=0,"Número de datos o registros no suministrados:","No diligenciar esta celda")</f>
        <v>No diligenciar esta celda</v>
      </c>
      <c r="G19" s="28">
        <v>0</v>
      </c>
      <c r="H19" s="31"/>
      <c r="I19" s="31"/>
      <c r="J19" s="31"/>
      <c r="K19" s="31"/>
      <c r="L19" s="27"/>
      <c r="M19" s="27"/>
      <c r="N19" s="27"/>
      <c r="O19" s="27"/>
      <c r="P19" s="11"/>
      <c r="Q19" s="11"/>
      <c r="R19" s="11"/>
      <c r="S19" s="11"/>
      <c r="T19" s="11"/>
      <c r="U19" s="11"/>
      <c r="V19" s="11"/>
      <c r="W19" s="11"/>
      <c r="X19" s="11"/>
      <c r="Y19" s="11"/>
      <c r="Z19" s="11"/>
    </row>
    <row r="20" spans="1:26" ht="42" customHeight="1" x14ac:dyDescent="0.3">
      <c r="A20" s="11"/>
      <c r="B20" s="31"/>
      <c r="C20" s="31"/>
      <c r="D20" s="31"/>
      <c r="E20" s="31"/>
      <c r="F20" s="12" t="s">
        <v>20</v>
      </c>
      <c r="G20" s="33">
        <f>ROUND(IF(G18&gt;0,G18*G16,G19*G17),-3)</f>
        <v>5700000</v>
      </c>
      <c r="H20" s="31"/>
      <c r="I20" s="31"/>
      <c r="J20" s="31"/>
      <c r="K20" s="31"/>
      <c r="L20" s="27"/>
      <c r="M20" s="27"/>
      <c r="N20" s="27"/>
      <c r="O20" s="27"/>
      <c r="P20" s="11"/>
      <c r="Q20" s="11"/>
      <c r="R20" s="11"/>
      <c r="S20" s="11"/>
      <c r="T20" s="11"/>
      <c r="U20" s="11"/>
      <c r="V20" s="11"/>
      <c r="W20" s="11"/>
      <c r="X20" s="11"/>
      <c r="Y20" s="11"/>
      <c r="Z20" s="11"/>
    </row>
    <row r="21" spans="1:26" ht="43.95" customHeight="1" thickBot="1" x14ac:dyDescent="0.35">
      <c r="A21" s="11"/>
      <c r="B21" s="31"/>
      <c r="C21" s="31"/>
      <c r="D21" s="31"/>
      <c r="E21" s="31"/>
      <c r="F21" s="85" t="str">
        <f>IF(AND(G18=0,G19=0),"Se debe diligenciar información en las celdas G18 o G19 para continuar","Continuar al paso 2")</f>
        <v>Continuar al paso 2</v>
      </c>
      <c r="G21" s="86"/>
      <c r="H21" s="31"/>
      <c r="I21" s="31"/>
      <c r="J21" s="31"/>
      <c r="K21" s="31"/>
      <c r="L21" s="27"/>
      <c r="M21" s="27"/>
      <c r="N21" s="27"/>
      <c r="O21" s="27"/>
      <c r="P21" s="11"/>
      <c r="Q21" s="11"/>
      <c r="R21" s="11"/>
      <c r="S21" s="11"/>
      <c r="T21" s="11"/>
      <c r="U21" s="11"/>
      <c r="V21" s="11"/>
      <c r="W21" s="11"/>
      <c r="X21" s="11"/>
      <c r="Y21" s="11"/>
      <c r="Z21" s="11"/>
    </row>
    <row r="22" spans="1:26" ht="13.2" customHeight="1" x14ac:dyDescent="0.3">
      <c r="A22" s="11"/>
      <c r="B22" s="31"/>
      <c r="C22" s="31"/>
      <c r="D22" s="31"/>
      <c r="E22" s="31"/>
      <c r="F22" s="31"/>
      <c r="G22" s="31"/>
      <c r="H22" s="31"/>
      <c r="I22" s="31"/>
      <c r="J22" s="31"/>
      <c r="K22" s="31"/>
      <c r="L22" s="27"/>
      <c r="M22" s="27"/>
      <c r="N22" s="27"/>
      <c r="O22" s="27"/>
      <c r="P22" s="11"/>
      <c r="Q22" s="11"/>
      <c r="R22" s="11"/>
      <c r="S22" s="11"/>
      <c r="T22" s="11"/>
      <c r="U22" s="11"/>
      <c r="V22" s="11"/>
      <c r="W22" s="11"/>
      <c r="X22" s="11"/>
      <c r="Y22" s="11"/>
      <c r="Z22" s="11"/>
    </row>
    <row r="23" spans="1:26" ht="31.95" customHeight="1" x14ac:dyDescent="0.3">
      <c r="A23" s="11"/>
      <c r="B23" s="91" t="s">
        <v>15</v>
      </c>
      <c r="C23" s="68"/>
      <c r="D23" s="68"/>
      <c r="E23" s="68"/>
      <c r="F23" s="68"/>
      <c r="G23" s="68"/>
      <c r="H23" s="68"/>
      <c r="I23" s="68"/>
      <c r="J23" s="68"/>
      <c r="K23" s="69"/>
      <c r="L23" s="27"/>
      <c r="M23" s="27"/>
      <c r="N23" s="27"/>
      <c r="O23" s="27"/>
      <c r="P23" s="11"/>
      <c r="Q23" s="11"/>
      <c r="R23" s="11"/>
      <c r="S23" s="11"/>
      <c r="T23" s="11"/>
      <c r="U23" s="11"/>
      <c r="V23" s="11"/>
      <c r="W23" s="11"/>
      <c r="X23" s="11"/>
      <c r="Y23" s="11"/>
      <c r="Z23" s="11"/>
    </row>
    <row r="24" spans="1:26" ht="13.2" customHeight="1" x14ac:dyDescent="0.3">
      <c r="A24" s="11"/>
      <c r="B24" s="1"/>
      <c r="C24" s="1"/>
      <c r="D24" s="1"/>
      <c r="E24" s="1"/>
      <c r="F24" s="1"/>
      <c r="G24" s="1"/>
      <c r="H24" s="1"/>
      <c r="I24" s="1"/>
      <c r="J24" s="1"/>
      <c r="K24" s="1"/>
      <c r="L24" s="27"/>
      <c r="M24" s="27"/>
      <c r="N24" s="27"/>
      <c r="O24" s="27"/>
      <c r="P24" s="11"/>
      <c r="Q24" s="11"/>
      <c r="R24" s="11"/>
      <c r="S24" s="11"/>
      <c r="T24" s="11"/>
      <c r="U24" s="11"/>
      <c r="V24" s="11"/>
      <c r="W24" s="11"/>
      <c r="X24" s="11"/>
      <c r="Y24" s="11"/>
      <c r="Z24" s="11"/>
    </row>
    <row r="25" spans="1:26" ht="87" customHeight="1" x14ac:dyDescent="0.3">
      <c r="A25" s="11"/>
      <c r="B25" s="89" t="s">
        <v>74</v>
      </c>
      <c r="C25" s="61"/>
      <c r="D25" s="61"/>
      <c r="E25" s="61"/>
      <c r="F25" s="61"/>
      <c r="G25" s="61"/>
      <c r="H25" s="61"/>
      <c r="I25" s="61"/>
      <c r="J25" s="61"/>
      <c r="K25" s="62"/>
      <c r="L25" s="27"/>
      <c r="M25" s="27"/>
      <c r="N25" s="27"/>
      <c r="O25" s="27"/>
      <c r="P25" s="11"/>
      <c r="Q25" s="11"/>
      <c r="R25" s="11"/>
      <c r="S25" s="11"/>
      <c r="T25" s="11"/>
      <c r="U25" s="11"/>
      <c r="V25" s="11"/>
      <c r="W25" s="11"/>
      <c r="X25" s="11"/>
      <c r="Y25" s="11"/>
      <c r="Z25" s="11"/>
    </row>
    <row r="26" spans="1:26" ht="13.2" customHeight="1" thickBot="1" x14ac:dyDescent="0.35">
      <c r="A26" s="11"/>
      <c r="B26" s="31"/>
      <c r="C26" s="31"/>
      <c r="D26" s="31"/>
      <c r="E26" s="31"/>
      <c r="F26" s="31"/>
      <c r="G26" s="31"/>
      <c r="H26" s="31"/>
      <c r="I26" s="31"/>
      <c r="J26" s="31"/>
      <c r="K26" s="31"/>
      <c r="L26" s="27"/>
      <c r="M26" s="27"/>
      <c r="N26" s="27"/>
      <c r="O26" s="27"/>
      <c r="P26" s="11"/>
      <c r="Q26" s="11"/>
      <c r="R26" s="11"/>
      <c r="S26" s="11"/>
      <c r="T26" s="11"/>
      <c r="U26" s="11"/>
      <c r="V26" s="11"/>
      <c r="W26" s="11"/>
      <c r="X26" s="11"/>
      <c r="Y26" s="11"/>
      <c r="Z26" s="11"/>
    </row>
    <row r="27" spans="1:26" ht="40.200000000000003" customHeight="1" thickBot="1" x14ac:dyDescent="0.35">
      <c r="A27" s="11"/>
      <c r="B27" s="31"/>
      <c r="C27" s="31"/>
      <c r="D27" s="31"/>
      <c r="E27" s="31"/>
      <c r="F27" s="12" t="s">
        <v>17</v>
      </c>
      <c r="G27" s="29">
        <f>ROUND(G15*7500,-3)</f>
        <v>373493000</v>
      </c>
      <c r="H27" s="31"/>
      <c r="I27" s="31"/>
      <c r="J27" s="31"/>
      <c r="K27" s="31"/>
      <c r="L27" s="27"/>
      <c r="M27" s="27"/>
      <c r="N27" s="27"/>
      <c r="O27" s="27"/>
      <c r="P27" s="11"/>
      <c r="Q27" s="11"/>
      <c r="R27" s="11"/>
      <c r="S27" s="11"/>
      <c r="T27" s="11"/>
      <c r="U27" s="11"/>
      <c r="V27" s="11"/>
      <c r="W27" s="11"/>
      <c r="X27" s="11"/>
      <c r="Y27" s="11"/>
      <c r="Z27" s="11"/>
    </row>
    <row r="28" spans="1:26" ht="36.6" customHeight="1" x14ac:dyDescent="0.3">
      <c r="A28" s="11"/>
      <c r="B28" s="31"/>
      <c r="C28" s="31"/>
      <c r="D28" s="31"/>
      <c r="E28" s="31"/>
      <c r="F28" s="12" t="s">
        <v>20</v>
      </c>
      <c r="G28" s="29">
        <f>IF(G20&gt;G27,G27,G20)</f>
        <v>5700000</v>
      </c>
      <c r="H28" s="31"/>
      <c r="I28" s="31"/>
      <c r="J28" s="31"/>
      <c r="K28" s="31"/>
      <c r="L28" s="27"/>
      <c r="M28" s="27"/>
      <c r="N28" s="27"/>
      <c r="O28" s="27"/>
      <c r="P28" s="11"/>
      <c r="Q28" s="11"/>
      <c r="R28" s="11"/>
      <c r="S28" s="11"/>
      <c r="T28" s="11"/>
      <c r="U28" s="11"/>
      <c r="V28" s="11"/>
      <c r="W28" s="11"/>
      <c r="X28" s="11"/>
      <c r="Y28" s="11"/>
      <c r="Z28" s="11"/>
    </row>
    <row r="29" spans="1:26" ht="39" customHeight="1" thickBot="1" x14ac:dyDescent="0.35">
      <c r="A29" s="11"/>
      <c r="B29" s="31"/>
      <c r="C29" s="31"/>
      <c r="D29" s="31"/>
      <c r="E29" s="31"/>
      <c r="F29" s="85" t="s">
        <v>16</v>
      </c>
      <c r="G29" s="86"/>
      <c r="H29" s="31"/>
      <c r="I29" s="31"/>
      <c r="J29" s="31"/>
      <c r="K29" s="31"/>
      <c r="L29" s="27"/>
      <c r="M29" s="27"/>
      <c r="N29" s="27"/>
      <c r="O29" s="27"/>
      <c r="P29" s="11"/>
      <c r="Q29" s="11"/>
      <c r="R29" s="11"/>
      <c r="S29" s="11"/>
      <c r="T29" s="11"/>
      <c r="U29" s="11"/>
      <c r="V29" s="11"/>
      <c r="W29" s="11"/>
      <c r="X29" s="11"/>
      <c r="Y29" s="11"/>
      <c r="Z29" s="11"/>
    </row>
    <row r="30" spans="1:26" ht="13.2" customHeight="1" x14ac:dyDescent="0.3">
      <c r="A30" s="11"/>
      <c r="B30" s="31"/>
      <c r="C30" s="31"/>
      <c r="D30" s="31"/>
      <c r="E30" s="31"/>
      <c r="F30" s="31"/>
      <c r="G30" s="31"/>
      <c r="H30" s="31"/>
      <c r="I30" s="31"/>
      <c r="J30" s="31"/>
      <c r="K30" s="31"/>
      <c r="L30" s="27"/>
      <c r="M30" s="27"/>
      <c r="N30" s="27"/>
      <c r="O30" s="27"/>
      <c r="P30" s="11"/>
      <c r="Q30" s="11"/>
      <c r="R30" s="11"/>
      <c r="S30" s="11"/>
      <c r="T30" s="11"/>
      <c r="U30" s="11"/>
      <c r="V30" s="11"/>
      <c r="W30" s="11"/>
      <c r="X30" s="11"/>
      <c r="Y30" s="11"/>
      <c r="Z30" s="11"/>
    </row>
    <row r="31" spans="1:26" ht="13.2" customHeight="1" x14ac:dyDescent="0.3">
      <c r="A31" s="11"/>
      <c r="B31" s="31"/>
      <c r="C31" s="31"/>
      <c r="D31" s="31"/>
      <c r="E31" s="31"/>
      <c r="F31" s="31"/>
      <c r="G31" s="31"/>
      <c r="H31" s="31"/>
      <c r="I31" s="31"/>
      <c r="J31" s="31"/>
      <c r="K31" s="31"/>
      <c r="L31" s="27"/>
      <c r="M31" s="27"/>
      <c r="N31" s="27"/>
      <c r="O31" s="27"/>
      <c r="P31" s="11"/>
      <c r="Q31" s="11"/>
      <c r="R31" s="11"/>
      <c r="S31" s="11"/>
      <c r="T31" s="11"/>
      <c r="U31" s="11"/>
      <c r="V31" s="11"/>
      <c r="W31" s="11"/>
      <c r="X31" s="11"/>
      <c r="Y31" s="11"/>
      <c r="Z31" s="11"/>
    </row>
    <row r="32" spans="1:26" ht="34.200000000000003" customHeight="1" x14ac:dyDescent="0.3">
      <c r="A32" s="11"/>
      <c r="B32" s="91" t="s">
        <v>22</v>
      </c>
      <c r="C32" s="68"/>
      <c r="D32" s="68"/>
      <c r="E32" s="68"/>
      <c r="F32" s="68"/>
      <c r="G32" s="68"/>
      <c r="H32" s="68"/>
      <c r="I32" s="68"/>
      <c r="J32" s="68"/>
      <c r="K32" s="69"/>
      <c r="L32" s="27"/>
      <c r="M32" s="27"/>
      <c r="N32" s="27"/>
      <c r="O32" s="27"/>
      <c r="P32" s="11"/>
      <c r="Q32" s="11"/>
      <c r="R32" s="11"/>
      <c r="S32" s="11"/>
      <c r="T32" s="11"/>
      <c r="U32" s="11"/>
      <c r="V32" s="11"/>
      <c r="W32" s="11"/>
      <c r="X32" s="11"/>
      <c r="Y32" s="11"/>
      <c r="Z32" s="11"/>
    </row>
    <row r="33" spans="1:26" ht="13.2" customHeight="1" x14ac:dyDescent="0.3">
      <c r="A33" s="11"/>
      <c r="B33" s="1"/>
      <c r="C33" s="1"/>
      <c r="D33" s="1"/>
      <c r="E33" s="1"/>
      <c r="F33" s="1"/>
      <c r="G33" s="1"/>
      <c r="H33" s="1"/>
      <c r="I33" s="1"/>
      <c r="J33" s="1"/>
      <c r="K33" s="1"/>
      <c r="L33" s="27"/>
      <c r="M33" s="27"/>
      <c r="N33" s="27"/>
      <c r="O33" s="27"/>
      <c r="P33" s="11"/>
      <c r="Q33" s="11"/>
      <c r="R33" s="11"/>
      <c r="S33" s="11"/>
      <c r="T33" s="11"/>
      <c r="U33" s="11"/>
      <c r="V33" s="11"/>
      <c r="W33" s="11"/>
      <c r="X33" s="11"/>
      <c r="Y33" s="11"/>
      <c r="Z33" s="11"/>
    </row>
    <row r="34" spans="1:26" ht="13.2" customHeight="1" x14ac:dyDescent="0.3">
      <c r="A34" s="11"/>
      <c r="B34" s="92" t="s">
        <v>60</v>
      </c>
      <c r="C34" s="92"/>
      <c r="D34" s="92"/>
      <c r="E34" s="92"/>
      <c r="F34" s="92"/>
      <c r="G34" s="92"/>
      <c r="H34" s="92"/>
      <c r="I34" s="92"/>
      <c r="J34" s="92"/>
      <c r="K34" s="92"/>
      <c r="L34" s="27"/>
      <c r="M34" s="27"/>
      <c r="N34" s="27"/>
      <c r="O34" s="27"/>
      <c r="P34" s="11"/>
      <c r="Q34" s="11"/>
      <c r="R34" s="11"/>
      <c r="S34" s="11"/>
      <c r="T34" s="11"/>
      <c r="U34" s="11"/>
      <c r="V34" s="11"/>
      <c r="W34" s="11"/>
      <c r="X34" s="11"/>
      <c r="Y34" s="11"/>
      <c r="Z34" s="11"/>
    </row>
    <row r="35" spans="1:26" ht="42.6" customHeight="1" x14ac:dyDescent="0.3">
      <c r="A35" s="11"/>
      <c r="B35" s="92"/>
      <c r="C35" s="92"/>
      <c r="D35" s="92"/>
      <c r="E35" s="92"/>
      <c r="F35" s="92"/>
      <c r="G35" s="92"/>
      <c r="H35" s="92"/>
      <c r="I35" s="92"/>
      <c r="J35" s="92"/>
      <c r="K35" s="92"/>
      <c r="L35" s="27"/>
      <c r="M35" s="27"/>
      <c r="N35" s="27"/>
      <c r="O35" s="27"/>
      <c r="P35" s="11"/>
      <c r="Q35" s="11"/>
      <c r="R35" s="11"/>
      <c r="S35" s="11"/>
      <c r="T35" s="11"/>
      <c r="U35" s="11"/>
      <c r="V35" s="11"/>
      <c r="W35" s="11"/>
      <c r="X35" s="11"/>
      <c r="Y35" s="11"/>
      <c r="Z35" s="11"/>
    </row>
    <row r="36" spans="1:26" ht="34.200000000000003" customHeight="1" x14ac:dyDescent="0.3">
      <c r="A36" s="11"/>
      <c r="B36" s="92"/>
      <c r="C36" s="92"/>
      <c r="D36" s="92"/>
      <c r="E36" s="92"/>
      <c r="F36" s="92"/>
      <c r="G36" s="92"/>
      <c r="H36" s="92"/>
      <c r="I36" s="92"/>
      <c r="J36" s="92"/>
      <c r="K36" s="92"/>
      <c r="L36" s="27"/>
      <c r="M36" s="27"/>
      <c r="N36" s="27"/>
      <c r="O36" s="27"/>
      <c r="P36" s="11"/>
      <c r="Q36" s="11"/>
      <c r="R36" s="11"/>
      <c r="S36" s="11"/>
      <c r="T36" s="11"/>
      <c r="U36" s="11"/>
      <c r="V36" s="11"/>
      <c r="W36" s="11"/>
      <c r="X36" s="11"/>
      <c r="Y36" s="11"/>
      <c r="Z36" s="11"/>
    </row>
    <row r="37" spans="1:26" ht="34.200000000000003" customHeight="1" x14ac:dyDescent="0.3">
      <c r="A37" s="11"/>
      <c r="B37" s="92"/>
      <c r="C37" s="92"/>
      <c r="D37" s="92"/>
      <c r="E37" s="92"/>
      <c r="F37" s="92"/>
      <c r="G37" s="92"/>
      <c r="H37" s="92"/>
      <c r="I37" s="92"/>
      <c r="J37" s="92"/>
      <c r="K37" s="92"/>
      <c r="L37" s="27"/>
      <c r="M37" s="27"/>
      <c r="N37" s="27"/>
      <c r="O37" s="27"/>
      <c r="P37" s="11"/>
      <c r="Q37" s="11"/>
      <c r="R37" s="11"/>
      <c r="S37" s="11"/>
      <c r="T37" s="11"/>
      <c r="U37" s="11"/>
      <c r="V37" s="11"/>
      <c r="W37" s="11"/>
      <c r="X37" s="11"/>
      <c r="Y37" s="11"/>
      <c r="Z37" s="11"/>
    </row>
    <row r="38" spans="1:26" ht="115.2" customHeight="1" x14ac:dyDescent="0.3">
      <c r="A38" s="11"/>
      <c r="B38" s="92"/>
      <c r="C38" s="92"/>
      <c r="D38" s="92"/>
      <c r="E38" s="92"/>
      <c r="F38" s="92"/>
      <c r="G38" s="92"/>
      <c r="H38" s="92"/>
      <c r="I38" s="92"/>
      <c r="J38" s="92"/>
      <c r="K38" s="92"/>
      <c r="L38" s="27"/>
      <c r="M38" s="27"/>
      <c r="N38" s="27"/>
      <c r="O38" s="27"/>
      <c r="P38" s="11"/>
      <c r="Q38" s="11"/>
      <c r="R38" s="11"/>
      <c r="S38" s="11"/>
      <c r="T38" s="11"/>
      <c r="U38" s="11"/>
      <c r="V38" s="11"/>
      <c r="W38" s="11"/>
      <c r="X38" s="11"/>
      <c r="Y38" s="11"/>
      <c r="Z38" s="11"/>
    </row>
    <row r="39" spans="1:26" ht="101.25" customHeight="1" thickBot="1" x14ac:dyDescent="0.35">
      <c r="A39" s="11"/>
      <c r="B39" s="92"/>
      <c r="C39" s="92"/>
      <c r="D39" s="92"/>
      <c r="E39" s="92"/>
      <c r="F39" s="92"/>
      <c r="G39" s="92"/>
      <c r="H39" s="92"/>
      <c r="I39" s="92"/>
      <c r="J39" s="92"/>
      <c r="K39" s="92"/>
      <c r="L39" s="27"/>
      <c r="M39" s="27"/>
      <c r="N39" s="27"/>
      <c r="O39" s="27"/>
      <c r="P39" s="11"/>
      <c r="Q39" s="11"/>
      <c r="R39" s="11"/>
      <c r="S39" s="11"/>
      <c r="T39" s="11"/>
      <c r="U39" s="11"/>
      <c r="V39" s="11"/>
      <c r="W39" s="11"/>
      <c r="X39" s="11"/>
      <c r="Y39" s="11"/>
      <c r="Z39" s="11"/>
    </row>
    <row r="40" spans="1:26" ht="39.6" customHeight="1" thickBot="1" x14ac:dyDescent="0.35">
      <c r="A40" s="11"/>
      <c r="B40" s="31"/>
      <c r="C40" s="31"/>
      <c r="D40" s="31"/>
      <c r="E40" s="31"/>
      <c r="F40" s="12" t="s">
        <v>20</v>
      </c>
      <c r="G40" s="29">
        <f>G28</f>
        <v>5700000</v>
      </c>
      <c r="H40" s="32"/>
      <c r="I40" s="31"/>
      <c r="J40" s="31"/>
      <c r="K40" s="31"/>
      <c r="L40" s="27"/>
      <c r="M40" s="27"/>
      <c r="N40" s="27"/>
      <c r="O40" s="27"/>
      <c r="P40" s="11"/>
      <c r="Q40" s="11"/>
      <c r="R40" s="11"/>
      <c r="S40" s="11"/>
      <c r="T40" s="11"/>
      <c r="U40" s="11"/>
      <c r="V40" s="11"/>
      <c r="W40" s="11"/>
      <c r="X40" s="11"/>
      <c r="Y40" s="11"/>
      <c r="Z40" s="11"/>
    </row>
    <row r="41" spans="1:26" ht="56.4" customHeight="1" thickBot="1" x14ac:dyDescent="0.35">
      <c r="A41" s="11"/>
      <c r="B41" s="31"/>
      <c r="C41" s="31"/>
      <c r="D41" s="31"/>
      <c r="E41" s="31"/>
      <c r="F41" s="12" t="s">
        <v>29</v>
      </c>
      <c r="G41" s="35" t="s">
        <v>8</v>
      </c>
      <c r="H41" s="31"/>
      <c r="I41" s="31"/>
      <c r="J41" s="31"/>
      <c r="K41" s="31"/>
      <c r="L41" s="27"/>
      <c r="M41" s="27"/>
      <c r="N41" s="27"/>
      <c r="O41" s="27"/>
      <c r="P41" s="11"/>
      <c r="Q41" s="11"/>
      <c r="R41" s="11"/>
      <c r="S41" s="11"/>
      <c r="T41" s="11"/>
      <c r="U41" s="11"/>
      <c r="V41" s="11"/>
      <c r="W41" s="11"/>
      <c r="X41" s="11"/>
      <c r="Y41" s="11"/>
      <c r="Z41" s="11"/>
    </row>
    <row r="42" spans="1:26" ht="72" customHeight="1" thickBot="1" x14ac:dyDescent="0.35">
      <c r="A42" s="11"/>
      <c r="B42" s="31"/>
      <c r="C42" s="31"/>
      <c r="D42" s="31"/>
      <c r="E42" s="31"/>
      <c r="F42" s="12" t="str">
        <f>IF(G41="Sí","No seleccionar ninguna opción de esta casilla:","¿Se presenta la información exógena dentro de los dos meses siguientes a la fecha de la resolución de la sanción?")</f>
        <v>¿Se presenta la información exógena dentro de los dos meses siguientes a la fecha de la resolución de la sanción?</v>
      </c>
      <c r="G42" s="35" t="s">
        <v>8</v>
      </c>
      <c r="H42" s="31"/>
      <c r="I42" s="31"/>
      <c r="J42" s="31"/>
      <c r="K42" s="31"/>
      <c r="L42" s="27"/>
      <c r="M42" s="27"/>
      <c r="N42" s="27"/>
      <c r="O42" s="27"/>
      <c r="P42" s="11"/>
      <c r="Q42" s="11"/>
      <c r="R42" s="11"/>
      <c r="S42" s="11"/>
      <c r="T42" s="11"/>
      <c r="U42" s="11"/>
      <c r="V42" s="11"/>
      <c r="W42" s="11"/>
      <c r="X42" s="11"/>
      <c r="Y42" s="11"/>
      <c r="Z42" s="11"/>
    </row>
    <row r="43" spans="1:26" ht="39.6" customHeight="1" x14ac:dyDescent="0.3">
      <c r="A43" s="11"/>
      <c r="B43" s="31"/>
      <c r="C43" s="31"/>
      <c r="D43" s="31"/>
      <c r="E43" s="31"/>
      <c r="F43" s="12" t="s">
        <v>5</v>
      </c>
      <c r="G43" s="33">
        <f>IF(G41="Sí",G40*50%,IF(G42="Sí",G40*70%,G40))</f>
        <v>5700000</v>
      </c>
      <c r="H43" s="31"/>
      <c r="I43" s="31"/>
      <c r="J43" s="31"/>
      <c r="K43" s="31"/>
      <c r="L43" s="27"/>
      <c r="M43" s="27"/>
      <c r="N43" s="27"/>
      <c r="O43" s="27"/>
      <c r="P43" s="11"/>
      <c r="Q43" s="11"/>
      <c r="R43" s="11"/>
      <c r="S43" s="11"/>
      <c r="T43" s="11"/>
      <c r="U43" s="11"/>
      <c r="V43" s="11"/>
      <c r="W43" s="11"/>
      <c r="X43" s="11"/>
      <c r="Y43" s="11"/>
      <c r="Z43" s="11"/>
    </row>
    <row r="44" spans="1:26" ht="39.6" customHeight="1" thickBot="1" x14ac:dyDescent="0.35">
      <c r="A44" s="11"/>
      <c r="B44" s="31"/>
      <c r="C44" s="31"/>
      <c r="D44" s="31"/>
      <c r="E44" s="31"/>
      <c r="F44" s="85" t="str">
        <f>IF(OR(G41="Sí",G42="Sí"),"Se logró reducir la sanción. Por favor, continuar al paso 4",IF(AND(G41="No",G42="No"),"No hay lugar a la reducción de la sanción. Por favor, continuar al paso 4","Se deben escoger algunas de las opciones de las celdas G41 y G42 para continuar"))</f>
        <v>No hay lugar a la reducción de la sanción. Por favor, continuar al paso 4</v>
      </c>
      <c r="G44" s="86"/>
      <c r="H44" s="31"/>
      <c r="I44" s="31"/>
      <c r="J44" s="31"/>
      <c r="K44" s="31"/>
      <c r="L44" s="27"/>
      <c r="M44" s="27"/>
      <c r="N44" s="27"/>
      <c r="O44" s="27"/>
      <c r="P44" s="11"/>
      <c r="Q44" s="11"/>
      <c r="R44" s="11"/>
      <c r="S44" s="11"/>
      <c r="T44" s="11"/>
      <c r="U44" s="11"/>
      <c r="V44" s="11"/>
      <c r="W44" s="11"/>
      <c r="X44" s="11"/>
      <c r="Y44" s="11"/>
      <c r="Z44" s="11"/>
    </row>
    <row r="45" spans="1:26" ht="13.2" customHeight="1" x14ac:dyDescent="0.3">
      <c r="A45" s="11"/>
      <c r="B45" s="31"/>
      <c r="C45" s="31"/>
      <c r="D45" s="31"/>
      <c r="E45" s="31"/>
      <c r="F45" s="31"/>
      <c r="G45" s="31"/>
      <c r="H45" s="31"/>
      <c r="I45" s="31"/>
      <c r="J45" s="31"/>
      <c r="K45" s="31"/>
      <c r="L45" s="27"/>
      <c r="M45" s="27"/>
      <c r="N45" s="27"/>
      <c r="O45" s="27"/>
      <c r="P45" s="11"/>
      <c r="Q45" s="11"/>
      <c r="R45" s="11"/>
      <c r="S45" s="11"/>
      <c r="T45" s="11"/>
      <c r="U45" s="11"/>
      <c r="V45" s="11"/>
      <c r="W45" s="11"/>
      <c r="X45" s="11"/>
      <c r="Y45" s="11"/>
      <c r="Z45" s="11"/>
    </row>
    <row r="46" spans="1:26" ht="6.75" customHeight="1" x14ac:dyDescent="0.3">
      <c r="A46" s="1"/>
      <c r="B46" s="1"/>
      <c r="C46" s="1"/>
      <c r="D46" s="1"/>
      <c r="E46" s="1"/>
      <c r="F46" s="3"/>
      <c r="G46" s="3"/>
      <c r="H46" s="1"/>
      <c r="I46" s="1"/>
      <c r="J46" s="1"/>
      <c r="K46" s="1"/>
      <c r="L46" s="1"/>
      <c r="M46" s="1"/>
      <c r="N46" s="1"/>
      <c r="O46" s="1"/>
      <c r="P46" s="1"/>
      <c r="Q46" s="1"/>
      <c r="R46" s="1"/>
      <c r="S46" s="1"/>
      <c r="T46" s="1"/>
      <c r="U46" s="1"/>
      <c r="V46" s="1"/>
      <c r="W46" s="1"/>
      <c r="X46" s="1"/>
      <c r="Y46" s="1"/>
      <c r="Z46" s="1"/>
    </row>
    <row r="47" spans="1:26" ht="30" customHeight="1" x14ac:dyDescent="0.3">
      <c r="A47" s="1"/>
      <c r="B47" s="98" t="s">
        <v>59</v>
      </c>
      <c r="C47" s="68"/>
      <c r="D47" s="68"/>
      <c r="E47" s="68"/>
      <c r="F47" s="68"/>
      <c r="G47" s="68"/>
      <c r="H47" s="68"/>
      <c r="I47" s="68"/>
      <c r="J47" s="68"/>
      <c r="K47" s="69"/>
      <c r="L47" s="1"/>
      <c r="M47" s="1"/>
      <c r="N47" s="1"/>
      <c r="O47" s="8"/>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282.60000000000002" customHeight="1" x14ac:dyDescent="0.3">
      <c r="A49" s="1"/>
      <c r="B49" s="93" t="s">
        <v>82</v>
      </c>
      <c r="C49" s="68"/>
      <c r="D49" s="68"/>
      <c r="E49" s="68"/>
      <c r="F49" s="68"/>
      <c r="G49" s="68"/>
      <c r="H49" s="68"/>
      <c r="I49" s="68"/>
      <c r="J49" s="68"/>
      <c r="K49" s="69"/>
      <c r="L49" s="6"/>
      <c r="M49" s="6"/>
      <c r="N49" s="6"/>
      <c r="O49" s="6"/>
      <c r="P49" s="1"/>
      <c r="Q49" s="1"/>
      <c r="R49" s="1"/>
      <c r="S49" s="1"/>
      <c r="T49" s="1"/>
      <c r="U49" s="1"/>
      <c r="V49" s="1"/>
      <c r="W49" s="1"/>
      <c r="X49" s="1"/>
      <c r="Y49" s="1"/>
      <c r="Z49" s="1"/>
    </row>
    <row r="50" spans="1:26" ht="20.25" customHeight="1" thickBot="1" x14ac:dyDescent="0.3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42" customHeight="1" x14ac:dyDescent="0.3">
      <c r="A51" s="1"/>
      <c r="B51" s="1"/>
      <c r="C51" s="1"/>
      <c r="D51" s="1"/>
      <c r="E51" s="1"/>
      <c r="F51" s="12" t="s">
        <v>25</v>
      </c>
      <c r="G51" s="37" t="s">
        <v>10</v>
      </c>
      <c r="H51" s="1"/>
      <c r="I51" s="1"/>
      <c r="J51" s="1"/>
      <c r="K51" s="1"/>
      <c r="L51" s="1"/>
      <c r="M51" s="1"/>
      <c r="N51" s="1"/>
      <c r="O51" s="1"/>
      <c r="P51" s="1"/>
      <c r="Q51" s="1"/>
      <c r="R51" s="1"/>
      <c r="S51" s="1"/>
      <c r="T51" s="1"/>
      <c r="U51" s="1"/>
      <c r="V51" s="1"/>
      <c r="W51" s="1"/>
      <c r="X51" s="1"/>
      <c r="Y51" s="1"/>
      <c r="Z51" s="1"/>
    </row>
    <row r="52" spans="1:26" ht="52.2" customHeight="1" x14ac:dyDescent="0.3">
      <c r="A52" s="11"/>
      <c r="B52" s="11"/>
      <c r="C52" s="11"/>
      <c r="D52" s="11"/>
      <c r="E52" s="11"/>
      <c r="F52" s="13" t="str">
        <f>IF(G51="La Dian determinó su liquidación","¿La sanción fue aceptada y la infracción subsanada?","")</f>
        <v>¿La sanción fue aceptada y la infracción subsanada?</v>
      </c>
      <c r="G52" s="16" t="s">
        <v>8</v>
      </c>
      <c r="H52" s="11"/>
      <c r="I52" s="11"/>
      <c r="J52" s="11"/>
      <c r="K52" s="11"/>
      <c r="L52" s="11"/>
      <c r="M52" s="11"/>
      <c r="N52" s="11"/>
      <c r="O52" s="11"/>
      <c r="P52" s="11"/>
      <c r="Q52" s="11"/>
      <c r="R52" s="11"/>
      <c r="S52" s="11"/>
      <c r="T52" s="11"/>
      <c r="U52" s="11"/>
      <c r="V52" s="11"/>
      <c r="W52" s="11"/>
      <c r="X52" s="11"/>
      <c r="Y52" s="11"/>
      <c r="Z52" s="11"/>
    </row>
    <row r="53" spans="1:26" ht="75" customHeight="1" x14ac:dyDescent="0.3">
      <c r="A53" s="1"/>
      <c r="B53" s="1"/>
      <c r="C53" s="1"/>
      <c r="D53" s="1"/>
      <c r="E53" s="1"/>
      <c r="F53" s="13" t="str">
        <f>IF(AND(G51="La Dian determinó su liquidación",G52="Sí"),"Se ha tenido esta conducta sancionable (extemporaneidad) en otra declaración desde hace:",IF(AND(G51="La Dian determinó su liquidación",G52="No"),"Se ha tenido esta conducta sancionable (extemporaneidad) en otra declaración desde hace:","No aplica"))</f>
        <v>Se ha tenido esta conducta sancionable (extemporaneidad) en otra declaración desde hace:</v>
      </c>
      <c r="G53" s="16" t="s">
        <v>76</v>
      </c>
      <c r="H53" s="1"/>
      <c r="I53" s="1"/>
      <c r="J53" s="1"/>
      <c r="K53" s="1"/>
      <c r="L53" s="1"/>
      <c r="M53" s="1"/>
      <c r="N53" s="1"/>
      <c r="O53" s="1"/>
      <c r="P53" s="1"/>
      <c r="Q53" s="1"/>
      <c r="R53" s="1"/>
      <c r="S53" s="1"/>
      <c r="T53" s="1"/>
      <c r="U53" s="1"/>
      <c r="V53" s="1"/>
      <c r="W53" s="1"/>
      <c r="X53" s="1"/>
      <c r="Y53" s="1"/>
      <c r="Z53" s="1"/>
    </row>
    <row r="54" spans="1:26" ht="94.2" customHeight="1" x14ac:dyDescent="0.3">
      <c r="A54" s="11"/>
      <c r="B54" s="11"/>
      <c r="C54" s="11"/>
      <c r="D54" s="11"/>
      <c r="E54" s="11"/>
      <c r="F54" s="13" t="str">
        <f>IF(F53="No aplica","No aplica",IF(AND(F53="Se ha tenido esta conducta sancionable (extemporaneidad) en otra declaración desde hace:",G53="Menos de 2 años"),"De acuerdo con las condiciones expuestas en el parágrafo 2 del artículo 640 del ET, ¿hubo reincidencia por acto administrativo en firme?","No aplica"))</f>
        <v>De acuerdo con las condiciones expuestas en el parágrafo 2 del artículo 640 del ET, ¿hubo reincidencia por acto administrativo en firme?</v>
      </c>
      <c r="G54" s="16" t="s">
        <v>8</v>
      </c>
      <c r="H54" s="11"/>
      <c r="I54" s="11"/>
      <c r="J54" s="11"/>
      <c r="K54" s="11"/>
      <c r="L54" s="11"/>
      <c r="M54" s="11"/>
      <c r="N54" s="11"/>
      <c r="O54" s="11"/>
      <c r="P54" s="11"/>
      <c r="Q54" s="11"/>
      <c r="R54" s="11"/>
      <c r="S54" s="11"/>
      <c r="T54" s="11"/>
      <c r="U54" s="11"/>
      <c r="V54" s="11"/>
      <c r="W54" s="11"/>
      <c r="X54" s="11"/>
      <c r="Y54" s="11"/>
      <c r="Z54" s="11"/>
    </row>
    <row r="55" spans="1:26" ht="29.4" hidden="1" customHeight="1" x14ac:dyDescent="0.3">
      <c r="A55" s="1"/>
      <c r="B55" s="1"/>
      <c r="C55" s="1"/>
      <c r="D55" s="1"/>
      <c r="E55" s="1"/>
      <c r="F55" s="13" t="s">
        <v>0</v>
      </c>
      <c r="G55" s="16" t="str">
        <f>IF(AND(G51="La Dian determinó su liquidación",G52="Sí"),"Menos de 2 años",IF(AND(G51="La Dian determinó su liquidación",G52="No"),"Menos de 2 años","No aplica"))</f>
        <v>Menos de 2 años</v>
      </c>
      <c r="H55" s="1"/>
      <c r="I55" s="1"/>
      <c r="J55" s="1"/>
      <c r="K55" s="1"/>
      <c r="L55" s="1"/>
      <c r="M55" s="1"/>
      <c r="N55" s="1"/>
      <c r="O55" s="1"/>
      <c r="P55" s="1"/>
      <c r="Q55" s="1"/>
      <c r="R55" s="1"/>
      <c r="S55" s="1"/>
      <c r="T55" s="1"/>
      <c r="U55" s="1"/>
      <c r="V55" s="1"/>
      <c r="W55" s="1"/>
      <c r="X55" s="1"/>
      <c r="Y55" s="1"/>
      <c r="Z55" s="1"/>
    </row>
    <row r="56" spans="1:26" ht="24" hidden="1" customHeight="1" x14ac:dyDescent="0.3">
      <c r="A56" s="1"/>
      <c r="B56" s="1"/>
      <c r="C56" s="1"/>
      <c r="D56" s="1"/>
      <c r="E56" s="1"/>
      <c r="F56" s="13" t="s">
        <v>1</v>
      </c>
      <c r="G56" s="16" t="str">
        <f>IF(AND(G51="La Dian determinó su liquidación",G52="Sí"),"2 años y menos de 4 años","No aplica")</f>
        <v>No aplica</v>
      </c>
      <c r="H56" s="1"/>
      <c r="I56" s="1"/>
      <c r="J56" s="1"/>
      <c r="K56" s="1"/>
      <c r="L56" s="1"/>
      <c r="M56" s="1"/>
      <c r="N56" s="1"/>
      <c r="O56" s="1"/>
      <c r="P56" s="1"/>
      <c r="Q56" s="1"/>
      <c r="R56" s="1"/>
      <c r="S56" s="1"/>
      <c r="T56" s="1"/>
      <c r="U56" s="1"/>
      <c r="V56" s="1"/>
      <c r="W56" s="1"/>
      <c r="X56" s="1"/>
      <c r="Y56" s="1"/>
      <c r="Z56" s="1"/>
    </row>
    <row r="57" spans="1:26" ht="24.6" hidden="1" customHeight="1" x14ac:dyDescent="0.3">
      <c r="A57" s="1"/>
      <c r="B57" s="1"/>
      <c r="C57" s="1"/>
      <c r="D57" s="1"/>
      <c r="E57" s="1"/>
      <c r="F57" s="13" t="s">
        <v>2</v>
      </c>
      <c r="G57" s="16" t="str">
        <f>IF(AND(G51="La Dian determinó su liquidación",G52="Sí"),"4 años o más","No aplica")</f>
        <v>No aplica</v>
      </c>
      <c r="H57" s="1"/>
      <c r="I57" s="1"/>
      <c r="J57" s="1"/>
      <c r="K57" s="1"/>
      <c r="L57" s="1"/>
      <c r="M57" s="1"/>
      <c r="N57" s="1"/>
      <c r="O57" s="1"/>
      <c r="P57" s="1"/>
      <c r="Q57" s="1"/>
      <c r="R57" s="1"/>
      <c r="S57" s="1"/>
      <c r="T57" s="1"/>
      <c r="U57" s="1"/>
      <c r="V57" s="1"/>
      <c r="W57" s="1"/>
      <c r="X57" s="1"/>
      <c r="Y57" s="1"/>
      <c r="Z57" s="1"/>
    </row>
    <row r="58" spans="1:26" ht="24.6" hidden="1" customHeight="1" x14ac:dyDescent="0.3">
      <c r="A58" s="11"/>
      <c r="B58" s="11"/>
      <c r="C58" s="11"/>
      <c r="D58" s="11"/>
      <c r="E58" s="11"/>
      <c r="F58" s="13" t="s">
        <v>77</v>
      </c>
      <c r="G58" s="16" t="str">
        <f>IF(AND(G51="La Dian determinó su liquidación",G52="Sí"),"No se ha tenido","No aplica")</f>
        <v>No aplica</v>
      </c>
      <c r="H58" s="11"/>
      <c r="I58" s="11"/>
      <c r="J58" s="11"/>
      <c r="K58" s="11"/>
      <c r="L58" s="11"/>
      <c r="M58" s="11"/>
      <c r="N58" s="11"/>
      <c r="O58" s="11"/>
      <c r="P58" s="11"/>
      <c r="Q58" s="11"/>
      <c r="R58" s="11"/>
      <c r="S58" s="11"/>
      <c r="T58" s="11"/>
      <c r="U58" s="11"/>
      <c r="V58" s="11"/>
      <c r="W58" s="11"/>
      <c r="X58" s="11"/>
      <c r="Y58" s="11"/>
      <c r="Z58" s="11"/>
    </row>
    <row r="59" spans="1:26" ht="24.6" hidden="1" customHeight="1" x14ac:dyDescent="0.3">
      <c r="A59" s="11"/>
      <c r="B59" s="11"/>
      <c r="C59" s="11"/>
      <c r="D59" s="11"/>
      <c r="E59" s="11"/>
      <c r="F59" s="13" t="s">
        <v>78</v>
      </c>
      <c r="G59" s="16" t="str">
        <f>IF(F54="De acuerdo con las condiciones expuestas en el parágrafo 2 del artículo 640 del ET, ¿hubo reincidencia por acto administrativo en firme?","Sí","No aplica")</f>
        <v>Sí</v>
      </c>
      <c r="H59" s="11"/>
      <c r="I59" s="11"/>
      <c r="J59" s="11"/>
      <c r="K59" s="11"/>
      <c r="L59" s="11"/>
      <c r="M59" s="11"/>
      <c r="N59" s="11"/>
      <c r="O59" s="11"/>
      <c r="P59" s="11"/>
      <c r="Q59" s="11"/>
      <c r="R59" s="11"/>
      <c r="S59" s="11"/>
      <c r="T59" s="11"/>
      <c r="U59" s="11"/>
      <c r="V59" s="11"/>
      <c r="W59" s="11"/>
      <c r="X59" s="11"/>
      <c r="Y59" s="11"/>
      <c r="Z59" s="11"/>
    </row>
    <row r="60" spans="1:26" ht="24.6" hidden="1" customHeight="1" x14ac:dyDescent="0.3">
      <c r="A60" s="11"/>
      <c r="B60" s="11"/>
      <c r="C60" s="11"/>
      <c r="D60" s="11"/>
      <c r="E60" s="11"/>
      <c r="F60" s="13" t="s">
        <v>79</v>
      </c>
      <c r="G60" s="16" t="str">
        <f>IF(F54="De acuerdo con las condiciones expuestas en el parágrafo 2 del artículo 640 del ET, ¿hubo reincidencia por acto administrativo en firme?","No","No aplica")</f>
        <v>No</v>
      </c>
      <c r="H60" s="11"/>
      <c r="I60" s="11"/>
      <c r="J60" s="11"/>
      <c r="K60" s="11"/>
      <c r="L60" s="11"/>
      <c r="M60" s="11"/>
      <c r="N60" s="11"/>
      <c r="O60" s="11"/>
      <c r="P60" s="11"/>
      <c r="Q60" s="11"/>
      <c r="R60" s="11"/>
      <c r="S60" s="11"/>
      <c r="T60" s="11"/>
      <c r="U60" s="11"/>
      <c r="V60" s="11"/>
      <c r="W60" s="11"/>
      <c r="X60" s="11"/>
      <c r="Y60" s="11"/>
      <c r="Z60" s="11"/>
    </row>
    <row r="61" spans="1:26" ht="61.2" customHeight="1" x14ac:dyDescent="0.3">
      <c r="A61" s="1"/>
      <c r="B61" s="1"/>
      <c r="C61" s="1"/>
      <c r="D61" s="1"/>
      <c r="E61" s="1"/>
      <c r="F61" s="13" t="str">
        <f>IF(OR(G61=75%,G61=50%),"La sanción se reduce al:",IF(G61=200%,"Aplica el parágrafo 2 del artículo 640 del ET, por tanto, la sanción incrementa quedando en su:","La sanción no tiene reducciones y queda en su:"))</f>
        <v>La sanción no tiene reducciones y queda en su:</v>
      </c>
      <c r="G61" s="17">
        <f>IF(AND(G51="La liquidación es realizada por el contribuyente",G52="No",G53="1 año y menos de 2 años"),75%,IF(AND(G51="La liquidación es realizada por el contribuyente",G52="No",OR(G53="2 años o más",G53="No se ha tenido")),50%,IF(AND(G51="La Dian determinó su liquidación",G53="Menos de 2 años",G54="Sí"),200%,IF(AND(G51="La Dian determinó su liquidación",G52="Sí",G53="2 años y menos de 4 años"),75%,IF(AND(G51="La Dian determinó su liquidación",G52="Sí",OR(G53="4 años o más",G53="No se ha tenido")),50%,100%)))))</f>
        <v>1</v>
      </c>
      <c r="H61" s="1"/>
      <c r="I61" s="1"/>
      <c r="J61" s="1"/>
      <c r="K61" s="1"/>
      <c r="L61" s="1"/>
      <c r="M61" s="1"/>
      <c r="N61" s="1"/>
      <c r="O61" s="1"/>
      <c r="P61" s="1"/>
      <c r="Q61" s="1"/>
      <c r="R61" s="1"/>
      <c r="S61" s="1"/>
      <c r="T61" s="1"/>
      <c r="U61" s="1"/>
      <c r="V61" s="1"/>
      <c r="W61" s="1"/>
      <c r="X61" s="1"/>
      <c r="Y61" s="1"/>
      <c r="Z61" s="1"/>
    </row>
    <row r="62" spans="1:26" ht="37.950000000000003" customHeight="1" thickBot="1" x14ac:dyDescent="0.35">
      <c r="A62" s="1"/>
      <c r="B62" s="1"/>
      <c r="C62" s="1"/>
      <c r="D62" s="1"/>
      <c r="E62" s="1"/>
      <c r="F62" s="14" t="s">
        <v>5</v>
      </c>
      <c r="G62" s="19">
        <f>G43*G61</f>
        <v>5700000</v>
      </c>
      <c r="H62" s="1"/>
      <c r="I62" s="1"/>
      <c r="J62" s="1"/>
      <c r="K62" s="1"/>
      <c r="L62" s="1"/>
      <c r="M62" s="1"/>
      <c r="N62" s="1"/>
      <c r="O62" s="1"/>
      <c r="P62" s="1"/>
      <c r="Q62" s="1"/>
      <c r="R62" s="1"/>
      <c r="S62" s="1"/>
      <c r="T62" s="1"/>
      <c r="U62" s="1"/>
      <c r="V62" s="1"/>
      <c r="W62" s="1"/>
      <c r="X62" s="1"/>
      <c r="Y62" s="1"/>
      <c r="Z62" s="1"/>
    </row>
    <row r="63" spans="1:26" ht="22.9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2" customHeight="1" x14ac:dyDescent="0.3">
      <c r="A64" s="1"/>
      <c r="B64" s="99" t="s">
        <v>6</v>
      </c>
      <c r="C64" s="68"/>
      <c r="D64" s="68"/>
      <c r="E64" s="68"/>
      <c r="F64" s="68"/>
      <c r="G64" s="68"/>
      <c r="H64" s="68"/>
      <c r="I64" s="68"/>
      <c r="J64" s="68"/>
      <c r="K64" s="69"/>
      <c r="L64" s="6"/>
      <c r="M64" s="6"/>
      <c r="N64" s="6"/>
      <c r="O64" s="6"/>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thickBo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9.25" customHeight="1" x14ac:dyDescent="0.3">
      <c r="A67" s="1"/>
      <c r="B67" s="1"/>
      <c r="C67" s="1"/>
      <c r="D67" s="1"/>
      <c r="E67" s="1"/>
      <c r="F67" s="12" t="s">
        <v>3</v>
      </c>
      <c r="G67" s="20">
        <f>ROUND(G15*10,-3)</f>
        <v>498000</v>
      </c>
      <c r="H67" s="1"/>
      <c r="I67" s="1"/>
      <c r="J67" s="1"/>
      <c r="K67" s="1"/>
      <c r="L67" s="1"/>
      <c r="M67" s="1"/>
      <c r="N67" s="1"/>
      <c r="O67" s="1"/>
      <c r="P67" s="1"/>
      <c r="Q67" s="1"/>
      <c r="R67" s="1"/>
      <c r="S67" s="1"/>
      <c r="T67" s="1"/>
      <c r="U67" s="1"/>
      <c r="V67" s="1"/>
      <c r="W67" s="1"/>
      <c r="X67" s="1"/>
      <c r="Y67" s="1"/>
      <c r="Z67" s="1"/>
    </row>
    <row r="68" spans="1:26" ht="29.25" customHeight="1" x14ac:dyDescent="0.3">
      <c r="A68" s="1"/>
      <c r="B68" s="1"/>
      <c r="C68" s="1"/>
      <c r="D68" s="1"/>
      <c r="E68" s="1"/>
      <c r="F68" s="13" t="s">
        <v>9</v>
      </c>
      <c r="G68" s="21">
        <f>G62</f>
        <v>5700000</v>
      </c>
      <c r="H68" s="1"/>
      <c r="I68" s="1"/>
      <c r="J68" s="1"/>
      <c r="K68" s="1"/>
      <c r="L68" s="1"/>
      <c r="M68" s="1"/>
      <c r="N68" s="1"/>
      <c r="O68" s="1"/>
      <c r="P68" s="1"/>
      <c r="Q68" s="1"/>
      <c r="R68" s="1"/>
      <c r="S68" s="1"/>
      <c r="T68" s="1"/>
      <c r="U68" s="1"/>
      <c r="V68" s="1"/>
      <c r="W68" s="1"/>
      <c r="X68" s="1"/>
      <c r="Y68" s="1"/>
      <c r="Z68" s="1"/>
    </row>
    <row r="69" spans="1:26" ht="35.4" customHeight="1" thickBot="1" x14ac:dyDescent="0.35">
      <c r="A69" s="1"/>
      <c r="B69" s="1"/>
      <c r="C69" s="1"/>
      <c r="D69" s="1"/>
      <c r="E69" s="1"/>
      <c r="F69" s="14" t="s">
        <v>4</v>
      </c>
      <c r="G69" s="22">
        <f>IF(G68&gt;0,IF(G67&gt;G68,G67,G68),0)</f>
        <v>5700000</v>
      </c>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thickBo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68.25" customHeight="1" thickBot="1" x14ac:dyDescent="0.35">
      <c r="A72" s="10"/>
      <c r="B72" s="100" t="s">
        <v>28</v>
      </c>
      <c r="C72" s="101"/>
      <c r="D72" s="101"/>
      <c r="E72" s="101"/>
      <c r="F72" s="101"/>
      <c r="G72" s="101"/>
      <c r="H72" s="101"/>
      <c r="I72" s="101"/>
      <c r="J72" s="101"/>
      <c r="K72" s="102"/>
      <c r="L72" s="7"/>
      <c r="M72" s="7"/>
      <c r="N72" s="7"/>
      <c r="O72" s="7"/>
      <c r="P72" s="10"/>
      <c r="Q72" s="10"/>
      <c r="R72" s="10"/>
      <c r="S72" s="10"/>
      <c r="T72" s="10"/>
      <c r="U72" s="10"/>
      <c r="V72" s="10"/>
      <c r="W72" s="10"/>
      <c r="X72" s="10"/>
      <c r="Y72" s="10"/>
      <c r="Z72" s="10"/>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60.75" customHeight="1" x14ac:dyDescent="0.3">
      <c r="A76" s="1"/>
      <c r="B76" s="57" t="s">
        <v>57</v>
      </c>
      <c r="C76" s="57"/>
      <c r="D76" s="57"/>
      <c r="E76" s="57"/>
      <c r="F76" s="57"/>
      <c r="G76" s="57"/>
      <c r="H76" s="57"/>
      <c r="I76" s="57"/>
      <c r="J76" s="57"/>
      <c r="K76" s="57"/>
      <c r="L76" s="1"/>
      <c r="M76" s="1"/>
      <c r="N76" s="1"/>
      <c r="O76" s="1"/>
      <c r="P76" s="1"/>
      <c r="Q76" s="1"/>
      <c r="R76" s="1"/>
      <c r="S76" s="1"/>
      <c r="T76" s="1"/>
      <c r="U76" s="1"/>
      <c r="V76" s="1"/>
      <c r="W76" s="1"/>
      <c r="X76" s="1"/>
      <c r="Y76" s="1"/>
      <c r="Z76" s="1"/>
    </row>
    <row r="77" spans="1:26" ht="23.25" customHeight="1" x14ac:dyDescent="0.3">
      <c r="A77" s="1"/>
      <c r="B77" s="97" t="s">
        <v>58</v>
      </c>
      <c r="C77" s="97"/>
      <c r="D77" s="97"/>
      <c r="E77" s="97"/>
      <c r="F77" s="97"/>
      <c r="G77" s="97"/>
      <c r="H77" s="97"/>
      <c r="I77" s="97"/>
      <c r="J77" s="97"/>
      <c r="K77" s="97"/>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sheetData>
  <mergeCells count="18">
    <mergeCell ref="B76:K76"/>
    <mergeCell ref="B77:K77"/>
    <mergeCell ref="B47:K47"/>
    <mergeCell ref="B49:K49"/>
    <mergeCell ref="B64:K64"/>
    <mergeCell ref="B72:K72"/>
    <mergeCell ref="F44:G44"/>
    <mergeCell ref="K4:N4"/>
    <mergeCell ref="B25:K25"/>
    <mergeCell ref="F29:G29"/>
    <mergeCell ref="B2:J4"/>
    <mergeCell ref="B32:K32"/>
    <mergeCell ref="B34:K39"/>
    <mergeCell ref="B6:K6"/>
    <mergeCell ref="B9:K9"/>
    <mergeCell ref="B11:K14"/>
    <mergeCell ref="F21:G21"/>
    <mergeCell ref="B23:K23"/>
  </mergeCells>
  <dataValidations count="4">
    <dataValidation type="list" allowBlank="1" showInputMessage="1" showErrorMessage="1" sqref="G41:G42" xr:uid="{435BF738-B026-4860-80C3-B1127166EA67}">
      <formula1>"Sí,No"</formula1>
    </dataValidation>
    <dataValidation type="list" allowBlank="1" showErrorMessage="1" sqref="G54" xr:uid="{553A380A-7BCD-4885-9BF0-30832D061606}">
      <formula1>$G$59:$G$60</formula1>
    </dataValidation>
    <dataValidation type="list" allowBlank="1" showErrorMessage="1" sqref="G53" xr:uid="{91A4F2AD-30A0-4BFB-B146-B11D4CF93B1F}">
      <formula1>$G$55:$G$58</formula1>
    </dataValidation>
    <dataValidation type="list" allowBlank="1" showErrorMessage="1" sqref="G52" xr:uid="{55D63EC7-BEFC-41A2-91E0-6FE2B1C54BE2}">
      <formula1>"Sí,No"</formula1>
    </dataValidation>
  </dataValidations>
  <hyperlinks>
    <hyperlink ref="B77:J77" r:id="rId1" display="Quiero crear mi cuenta" xr:uid="{05576972-6EDC-4BD5-8959-84F83F6DBCAF}"/>
  </hyperlinks>
  <pageMargins left="0.7" right="0.7" top="0.75" bottom="0.75" header="0" footer="0"/>
  <pageSetup orientation="landscape"/>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8843-5FF9-49D5-A39E-C85EDEFE1CA7}">
  <dimension ref="A1:Z976"/>
  <sheetViews>
    <sheetView zoomScaleNormal="100" workbookViewId="0">
      <pane ySplit="4" topLeftCell="A5" activePane="bottomLeft" state="frozen"/>
      <selection pane="bottomLeft" activeCell="K5" sqref="K5"/>
    </sheetView>
  </sheetViews>
  <sheetFormatPr baseColWidth="10" defaultColWidth="14.44140625" defaultRowHeight="15" customHeight="1" x14ac:dyDescent="0.3"/>
  <cols>
    <col min="1" max="2" width="11.5546875" customWidth="1"/>
    <col min="3" max="3" width="8.88671875" customWidth="1"/>
    <col min="4" max="4" width="11.5546875" customWidth="1"/>
    <col min="5" max="5" width="2.44140625" customWidth="1"/>
    <col min="6" max="6" width="36.5546875" customWidth="1"/>
    <col min="7" max="7" width="31" customWidth="1"/>
    <col min="8" max="8" width="24.33203125" customWidth="1"/>
    <col min="9" max="9" width="6.5546875" customWidth="1"/>
    <col min="10" max="10" width="11.44140625" customWidth="1"/>
    <col min="11" max="15" width="6.5546875" customWidth="1"/>
    <col min="16" max="26" width="11.5546875" customWidth="1"/>
  </cols>
  <sheetData>
    <row r="1" spans="1:26" ht="14.4" x14ac:dyDescent="0.3">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3">
      <c r="A2" s="1"/>
      <c r="C2" s="34"/>
      <c r="D2" s="90" t="s">
        <v>26</v>
      </c>
      <c r="E2" s="90"/>
      <c r="F2" s="90"/>
      <c r="G2" s="90"/>
      <c r="H2" s="90"/>
      <c r="I2" s="34"/>
      <c r="J2" s="34"/>
      <c r="K2" s="23"/>
      <c r="L2" s="9"/>
      <c r="M2" s="9"/>
      <c r="N2" s="9"/>
      <c r="O2" s="1"/>
      <c r="P2" s="1"/>
      <c r="Q2" s="1"/>
      <c r="R2" s="1"/>
      <c r="S2" s="1"/>
      <c r="T2" s="1"/>
      <c r="U2" s="1"/>
      <c r="V2" s="1"/>
      <c r="W2" s="1"/>
      <c r="X2" s="1"/>
      <c r="Y2" s="1"/>
      <c r="Z2" s="1"/>
    </row>
    <row r="3" spans="1:26" ht="14.25" customHeight="1" x14ac:dyDescent="0.3">
      <c r="A3" s="1"/>
      <c r="B3" s="34"/>
      <c r="C3" s="34"/>
      <c r="D3" s="90"/>
      <c r="E3" s="90"/>
      <c r="F3" s="90"/>
      <c r="G3" s="90"/>
      <c r="H3" s="90"/>
      <c r="I3" s="34"/>
      <c r="J3" s="34"/>
      <c r="K3" s="24"/>
      <c r="L3" s="9"/>
      <c r="M3" s="9"/>
      <c r="N3" s="9"/>
      <c r="O3" s="1"/>
      <c r="P3" s="1"/>
      <c r="Q3" s="1"/>
      <c r="R3" s="1"/>
      <c r="S3" s="1"/>
      <c r="T3" s="1"/>
      <c r="U3" s="1"/>
      <c r="V3" s="1"/>
      <c r="W3" s="1"/>
      <c r="X3" s="1"/>
      <c r="Y3" s="1"/>
      <c r="Z3" s="1"/>
    </row>
    <row r="4" spans="1:26" ht="30" customHeight="1" x14ac:dyDescent="0.3">
      <c r="A4" s="1"/>
      <c r="B4" s="34"/>
      <c r="C4" s="34"/>
      <c r="D4" s="90"/>
      <c r="E4" s="90"/>
      <c r="F4" s="90"/>
      <c r="G4" s="90"/>
      <c r="H4" s="90"/>
      <c r="I4" s="34"/>
      <c r="J4" s="34"/>
      <c r="K4" s="103" t="s">
        <v>88</v>
      </c>
      <c r="L4" s="104"/>
      <c r="M4" s="104"/>
      <c r="N4" s="104"/>
      <c r="O4" s="1"/>
      <c r="P4" s="1"/>
      <c r="Q4" s="1"/>
      <c r="R4" s="1"/>
      <c r="S4" s="1"/>
      <c r="T4" s="1"/>
      <c r="U4" s="1"/>
      <c r="V4" s="1"/>
      <c r="W4" s="1"/>
      <c r="X4" s="1"/>
      <c r="Y4" s="1"/>
      <c r="Z4" s="1"/>
    </row>
    <row r="5" spans="1:26" ht="14.4" x14ac:dyDescent="0.3">
      <c r="A5" s="1"/>
      <c r="B5" s="1"/>
      <c r="C5" s="1"/>
      <c r="D5" s="1"/>
      <c r="E5" s="1"/>
      <c r="F5" s="1"/>
      <c r="G5" s="1"/>
      <c r="H5" s="1"/>
      <c r="I5" s="1"/>
      <c r="J5" s="1"/>
      <c r="K5" s="1"/>
      <c r="L5" s="1"/>
      <c r="M5" s="1"/>
      <c r="N5" s="1"/>
      <c r="O5" s="1"/>
      <c r="P5" s="1"/>
      <c r="Q5" s="1"/>
      <c r="R5" s="1"/>
      <c r="S5" s="1"/>
      <c r="T5" s="1"/>
      <c r="U5" s="1"/>
      <c r="V5" s="1"/>
      <c r="W5" s="1"/>
      <c r="X5" s="1"/>
      <c r="Y5" s="1"/>
      <c r="Z5" s="1"/>
    </row>
    <row r="6" spans="1:26" ht="102.75" customHeight="1" x14ac:dyDescent="0.3">
      <c r="A6" s="1"/>
      <c r="B6" s="93" t="s">
        <v>66</v>
      </c>
      <c r="C6" s="68"/>
      <c r="D6" s="68"/>
      <c r="E6" s="68"/>
      <c r="F6" s="68"/>
      <c r="G6" s="68"/>
      <c r="H6" s="68"/>
      <c r="I6" s="68"/>
      <c r="J6" s="68"/>
      <c r="K6" s="69"/>
      <c r="L6" s="6"/>
      <c r="M6" s="6"/>
      <c r="N6" s="6"/>
      <c r="O6" s="6"/>
      <c r="P6" s="1"/>
      <c r="Q6" s="1"/>
      <c r="R6" s="1"/>
      <c r="S6" s="1"/>
      <c r="T6" s="1"/>
      <c r="U6" s="1"/>
      <c r="V6" s="1"/>
      <c r="W6" s="1"/>
      <c r="X6" s="1"/>
      <c r="Y6" s="1"/>
      <c r="Z6" s="1"/>
    </row>
    <row r="7" spans="1:26" ht="6.75"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6" ht="6" customHeight="1" x14ac:dyDescent="0.3">
      <c r="A8" s="1"/>
      <c r="B8" s="1"/>
      <c r="C8" s="1"/>
      <c r="D8" s="1"/>
      <c r="E8" s="1"/>
      <c r="F8" s="1"/>
      <c r="G8" s="1"/>
      <c r="H8" s="1"/>
      <c r="I8" s="1"/>
      <c r="J8" s="1"/>
      <c r="K8" s="1"/>
      <c r="L8" s="1"/>
      <c r="M8" s="1"/>
      <c r="N8" s="1"/>
      <c r="O8" s="1"/>
      <c r="P8" s="1"/>
      <c r="Q8" s="1"/>
      <c r="R8" s="1"/>
      <c r="S8" s="1"/>
      <c r="T8" s="1"/>
      <c r="U8" s="1"/>
      <c r="V8" s="1"/>
      <c r="W8" s="1"/>
      <c r="X8" s="1"/>
      <c r="Y8" s="1"/>
      <c r="Z8" s="1"/>
    </row>
    <row r="9" spans="1:26" ht="29.25" customHeight="1" x14ac:dyDescent="0.3">
      <c r="A9" s="1"/>
      <c r="B9" s="91" t="s">
        <v>14</v>
      </c>
      <c r="C9" s="68"/>
      <c r="D9" s="68"/>
      <c r="E9" s="68"/>
      <c r="F9" s="68"/>
      <c r="G9" s="68"/>
      <c r="H9" s="68"/>
      <c r="I9" s="68"/>
      <c r="J9" s="68"/>
      <c r="K9" s="69"/>
      <c r="L9" s="1"/>
      <c r="M9" s="1"/>
      <c r="N9" s="1"/>
      <c r="O9" s="1"/>
      <c r="P9" s="1"/>
      <c r="Q9" s="1"/>
      <c r="R9" s="1"/>
      <c r="S9" s="1"/>
      <c r="T9" s="1"/>
      <c r="U9" s="1"/>
      <c r="V9" s="1"/>
      <c r="W9" s="1"/>
      <c r="X9" s="1"/>
      <c r="Y9" s="1"/>
      <c r="Z9" s="1"/>
    </row>
    <row r="10" spans="1:26" ht="14.4"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76.95" customHeight="1" x14ac:dyDescent="0.3">
      <c r="A11" s="1"/>
      <c r="B11" s="89" t="s">
        <v>31</v>
      </c>
      <c r="C11" s="61"/>
      <c r="D11" s="61"/>
      <c r="E11" s="61"/>
      <c r="F11" s="61"/>
      <c r="G11" s="61"/>
      <c r="H11" s="61"/>
      <c r="I11" s="61"/>
      <c r="J11" s="61"/>
      <c r="K11" s="62"/>
      <c r="L11" s="6"/>
      <c r="M11" s="6"/>
      <c r="N11" s="6"/>
      <c r="O11" s="6"/>
      <c r="P11" s="1"/>
      <c r="Q11" s="1"/>
      <c r="R11" s="1"/>
      <c r="S11" s="1"/>
      <c r="T11" s="1"/>
      <c r="U11" s="1"/>
      <c r="V11" s="1"/>
      <c r="W11" s="1"/>
      <c r="X11" s="1"/>
      <c r="Y11" s="1"/>
      <c r="Z11" s="1"/>
    </row>
    <row r="12" spans="1:26" ht="33" customHeight="1" x14ac:dyDescent="0.3">
      <c r="A12" s="1"/>
      <c r="B12" s="94"/>
      <c r="C12" s="95"/>
      <c r="D12" s="95"/>
      <c r="E12" s="95"/>
      <c r="F12" s="95"/>
      <c r="G12" s="95"/>
      <c r="H12" s="95"/>
      <c r="I12" s="95"/>
      <c r="J12" s="95"/>
      <c r="K12" s="96"/>
      <c r="L12" s="6"/>
      <c r="M12" s="6"/>
      <c r="N12" s="6"/>
      <c r="O12" s="6"/>
      <c r="P12" s="1"/>
      <c r="Q12" s="1"/>
      <c r="R12" s="1"/>
      <c r="S12" s="1"/>
      <c r="T12" s="1"/>
      <c r="U12" s="1"/>
      <c r="V12" s="1"/>
      <c r="W12" s="1"/>
      <c r="X12" s="1"/>
      <c r="Y12" s="1"/>
      <c r="Z12" s="1"/>
    </row>
    <row r="13" spans="1:26" ht="33" customHeight="1" x14ac:dyDescent="0.3">
      <c r="A13" s="1"/>
      <c r="B13" s="94"/>
      <c r="C13" s="95"/>
      <c r="D13" s="95"/>
      <c r="E13" s="95"/>
      <c r="F13" s="95"/>
      <c r="G13" s="95"/>
      <c r="H13" s="95"/>
      <c r="I13" s="95"/>
      <c r="J13" s="95"/>
      <c r="K13" s="96"/>
      <c r="L13" s="6"/>
      <c r="M13" s="6"/>
      <c r="N13" s="6"/>
      <c r="O13" s="6"/>
      <c r="P13" s="1"/>
      <c r="Q13" s="1"/>
      <c r="R13" s="1"/>
      <c r="S13" s="1"/>
      <c r="T13" s="1"/>
      <c r="U13" s="1"/>
      <c r="V13" s="1"/>
      <c r="W13" s="1"/>
      <c r="X13" s="1"/>
      <c r="Y13" s="1"/>
      <c r="Z13" s="1"/>
    </row>
    <row r="14" spans="1:26" ht="13.2" customHeight="1" thickBot="1" x14ac:dyDescent="0.35">
      <c r="A14" s="1"/>
      <c r="B14" s="54"/>
      <c r="C14" s="55"/>
      <c r="D14" s="55"/>
      <c r="E14" s="55"/>
      <c r="F14" s="55"/>
      <c r="G14" s="55"/>
      <c r="H14" s="55"/>
      <c r="I14" s="55"/>
      <c r="J14" s="55"/>
      <c r="K14" s="56"/>
      <c r="L14" s="6"/>
      <c r="M14" s="6"/>
      <c r="N14" s="6"/>
      <c r="O14" s="6"/>
      <c r="P14" s="1"/>
      <c r="Q14" s="1"/>
      <c r="R14" s="1"/>
      <c r="S14" s="1"/>
      <c r="T14" s="1"/>
      <c r="U14" s="1"/>
      <c r="V14" s="1"/>
      <c r="W14" s="1"/>
      <c r="X14" s="1"/>
      <c r="Y14" s="1"/>
      <c r="Z14" s="1"/>
    </row>
    <row r="15" spans="1:26" ht="49.95" customHeight="1" thickBot="1" x14ac:dyDescent="0.35">
      <c r="A15" s="11"/>
      <c r="B15" s="31"/>
      <c r="C15" s="31"/>
      <c r="D15" s="31"/>
      <c r="E15" s="31"/>
      <c r="F15" s="12" t="s">
        <v>73</v>
      </c>
      <c r="G15" s="29">
        <v>49799</v>
      </c>
      <c r="H15" s="32"/>
      <c r="I15" s="31"/>
      <c r="J15" s="31"/>
      <c r="K15" s="31"/>
      <c r="L15" s="27"/>
      <c r="M15" s="27"/>
      <c r="N15" s="27"/>
      <c r="O15" s="27"/>
      <c r="P15" s="11"/>
      <c r="Q15" s="11"/>
      <c r="R15" s="11"/>
      <c r="S15" s="11"/>
      <c r="T15" s="11"/>
      <c r="U15" s="11"/>
      <c r="V15" s="11"/>
      <c r="W15" s="11"/>
      <c r="X15" s="11"/>
      <c r="Y15" s="11"/>
      <c r="Z15" s="11"/>
    </row>
    <row r="16" spans="1:26" ht="49.95" customHeight="1" thickBot="1" x14ac:dyDescent="0.35">
      <c r="A16" s="11"/>
      <c r="B16" s="31"/>
      <c r="C16" s="31"/>
      <c r="D16" s="31"/>
      <c r="E16" s="31"/>
      <c r="F16" s="12" t="s">
        <v>27</v>
      </c>
      <c r="G16" s="36">
        <v>5.0000000000000001E-3</v>
      </c>
      <c r="H16" s="31"/>
      <c r="I16" s="31"/>
      <c r="J16" s="31"/>
      <c r="K16" s="31"/>
      <c r="L16" s="27"/>
      <c r="M16" s="27"/>
      <c r="N16" s="27"/>
      <c r="O16" s="27"/>
      <c r="P16" s="11"/>
      <c r="Q16" s="11"/>
      <c r="R16" s="11"/>
      <c r="S16" s="11"/>
      <c r="T16" s="11"/>
      <c r="U16" s="11"/>
      <c r="V16" s="11"/>
      <c r="W16" s="11"/>
      <c r="X16" s="11"/>
      <c r="Y16" s="11"/>
      <c r="Z16" s="11"/>
    </row>
    <row r="17" spans="1:26" ht="49.95" customHeight="1" thickBot="1" x14ac:dyDescent="0.35">
      <c r="A17" s="11"/>
      <c r="B17" s="31"/>
      <c r="C17" s="31"/>
      <c r="D17" s="31"/>
      <c r="E17" s="31"/>
      <c r="F17" s="12" t="s">
        <v>19</v>
      </c>
      <c r="G17" s="29">
        <f>G15*0.5</f>
        <v>24899.5</v>
      </c>
      <c r="H17" s="31"/>
      <c r="I17" s="31"/>
      <c r="J17" s="31"/>
      <c r="K17" s="31"/>
      <c r="L17" s="27"/>
      <c r="M17" s="27"/>
      <c r="N17" s="27"/>
      <c r="O17" s="27"/>
      <c r="P17" s="11"/>
      <c r="Q17" s="11"/>
      <c r="R17" s="11"/>
      <c r="S17" s="11"/>
      <c r="T17" s="11"/>
      <c r="U17" s="11"/>
      <c r="V17" s="11"/>
      <c r="W17" s="11"/>
      <c r="X17" s="11"/>
      <c r="Y17" s="11"/>
      <c r="Z17" s="11"/>
    </row>
    <row r="18" spans="1:26" ht="49.95" customHeight="1" thickBot="1" x14ac:dyDescent="0.35">
      <c r="A18" s="11"/>
      <c r="B18" s="31"/>
      <c r="C18" s="31"/>
      <c r="D18" s="31"/>
      <c r="E18" s="31"/>
      <c r="F18" s="12" t="s">
        <v>13</v>
      </c>
      <c r="G18" s="18">
        <v>360000000</v>
      </c>
      <c r="H18" s="31"/>
      <c r="I18" s="31"/>
      <c r="J18" s="31"/>
      <c r="K18" s="31"/>
      <c r="L18" s="27"/>
      <c r="M18" s="27"/>
      <c r="N18" s="27"/>
      <c r="O18" s="27"/>
      <c r="P18" s="11"/>
      <c r="Q18" s="11"/>
      <c r="R18" s="11"/>
      <c r="S18" s="11"/>
      <c r="T18" s="11"/>
      <c r="U18" s="11"/>
      <c r="V18" s="11"/>
      <c r="W18" s="11"/>
      <c r="X18" s="11"/>
      <c r="Y18" s="11"/>
      <c r="Z18" s="11"/>
    </row>
    <row r="19" spans="1:26" ht="49.95" customHeight="1" thickBot="1" x14ac:dyDescent="0.35">
      <c r="A19" s="11"/>
      <c r="B19" s="31"/>
      <c r="C19" s="31"/>
      <c r="D19" s="31"/>
      <c r="E19" s="31"/>
      <c r="F19" s="12" t="str">
        <f>IF(G18=0,"Número de datos o registros no suministrados:","No diligenciar esta celda")</f>
        <v>No diligenciar esta celda</v>
      </c>
      <c r="G19" s="28">
        <v>0</v>
      </c>
      <c r="H19" s="31"/>
      <c r="I19" s="31"/>
      <c r="J19" s="31"/>
      <c r="K19" s="31"/>
      <c r="L19" s="27"/>
      <c r="M19" s="27"/>
      <c r="N19" s="27"/>
      <c r="O19" s="27"/>
      <c r="P19" s="11"/>
      <c r="Q19" s="11"/>
      <c r="R19" s="11"/>
      <c r="S19" s="11"/>
      <c r="T19" s="11"/>
      <c r="U19" s="11"/>
      <c r="V19" s="11"/>
      <c r="W19" s="11"/>
      <c r="X19" s="11"/>
      <c r="Y19" s="11"/>
      <c r="Z19" s="11"/>
    </row>
    <row r="20" spans="1:26" ht="42" customHeight="1" x14ac:dyDescent="0.3">
      <c r="A20" s="11"/>
      <c r="B20" s="31"/>
      <c r="C20" s="31"/>
      <c r="D20" s="31"/>
      <c r="E20" s="31"/>
      <c r="F20" s="12" t="s">
        <v>20</v>
      </c>
      <c r="G20" s="33">
        <f>ROUND(IF(G18&gt;0,G18*G16,G19*G17),-3)</f>
        <v>1800000</v>
      </c>
      <c r="H20" s="31"/>
      <c r="I20" s="31"/>
      <c r="J20" s="31"/>
      <c r="K20" s="31"/>
      <c r="L20" s="27"/>
      <c r="M20" s="27"/>
      <c r="N20" s="27"/>
      <c r="O20" s="27"/>
      <c r="P20" s="11"/>
      <c r="Q20" s="11"/>
      <c r="R20" s="11"/>
      <c r="S20" s="11"/>
      <c r="T20" s="11"/>
      <c r="U20" s="11"/>
      <c r="V20" s="11"/>
      <c r="W20" s="11"/>
      <c r="X20" s="11"/>
      <c r="Y20" s="11"/>
      <c r="Z20" s="11"/>
    </row>
    <row r="21" spans="1:26" ht="43.95" customHeight="1" thickBot="1" x14ac:dyDescent="0.35">
      <c r="A21" s="11"/>
      <c r="B21" s="31"/>
      <c r="C21" s="31"/>
      <c r="D21" s="31"/>
      <c r="E21" s="31"/>
      <c r="F21" s="85" t="str">
        <f>IF(AND(G18=0,G19=0),"Se debe diligenciar información en las celdas G18 o G19 para continuar","Continuar al paso 2")</f>
        <v>Continuar al paso 2</v>
      </c>
      <c r="G21" s="86"/>
      <c r="H21" s="31"/>
      <c r="I21" s="31"/>
      <c r="J21" s="31"/>
      <c r="K21" s="31"/>
      <c r="L21" s="27"/>
      <c r="M21" s="27"/>
      <c r="N21" s="27"/>
      <c r="O21" s="27"/>
      <c r="P21" s="11"/>
      <c r="Q21" s="11"/>
      <c r="R21" s="11"/>
      <c r="S21" s="11"/>
      <c r="T21" s="11"/>
      <c r="U21" s="11"/>
      <c r="V21" s="11"/>
      <c r="W21" s="11"/>
      <c r="X21" s="11"/>
      <c r="Y21" s="11"/>
      <c r="Z21" s="11"/>
    </row>
    <row r="22" spans="1:26" ht="13.2" customHeight="1" x14ac:dyDescent="0.3">
      <c r="A22" s="11"/>
      <c r="B22" s="31"/>
      <c r="C22" s="31"/>
      <c r="D22" s="31"/>
      <c r="E22" s="31"/>
      <c r="F22" s="31"/>
      <c r="G22" s="31"/>
      <c r="H22" s="31"/>
      <c r="I22" s="31"/>
      <c r="J22" s="31"/>
      <c r="K22" s="31"/>
      <c r="L22" s="27"/>
      <c r="M22" s="27"/>
      <c r="N22" s="27"/>
      <c r="O22" s="27"/>
      <c r="P22" s="11"/>
      <c r="Q22" s="11"/>
      <c r="R22" s="11"/>
      <c r="S22" s="11"/>
      <c r="T22" s="11"/>
      <c r="U22" s="11"/>
      <c r="V22" s="11"/>
      <c r="W22" s="11"/>
      <c r="X22" s="11"/>
      <c r="Y22" s="11"/>
      <c r="Z22" s="11"/>
    </row>
    <row r="23" spans="1:26" ht="31.95" customHeight="1" x14ac:dyDescent="0.3">
      <c r="A23" s="11"/>
      <c r="B23" s="91" t="s">
        <v>15</v>
      </c>
      <c r="C23" s="68"/>
      <c r="D23" s="68"/>
      <c r="E23" s="68"/>
      <c r="F23" s="68"/>
      <c r="G23" s="68"/>
      <c r="H23" s="68"/>
      <c r="I23" s="68"/>
      <c r="J23" s="68"/>
      <c r="K23" s="69"/>
      <c r="L23" s="27"/>
      <c r="M23" s="27"/>
      <c r="N23" s="27"/>
      <c r="O23" s="27"/>
      <c r="P23" s="11"/>
      <c r="Q23" s="11"/>
      <c r="R23" s="11"/>
      <c r="S23" s="11"/>
      <c r="T23" s="11"/>
      <c r="U23" s="11"/>
      <c r="V23" s="11"/>
      <c r="W23" s="11"/>
      <c r="X23" s="11"/>
      <c r="Y23" s="11"/>
      <c r="Z23" s="11"/>
    </row>
    <row r="24" spans="1:26" ht="13.2" customHeight="1" x14ac:dyDescent="0.3">
      <c r="A24" s="11"/>
      <c r="B24" s="1"/>
      <c r="C24" s="1"/>
      <c r="D24" s="1"/>
      <c r="E24" s="1"/>
      <c r="F24" s="1"/>
      <c r="G24" s="1"/>
      <c r="H24" s="1"/>
      <c r="I24" s="1"/>
      <c r="J24" s="1"/>
      <c r="K24" s="1"/>
      <c r="L24" s="27"/>
      <c r="M24" s="27"/>
      <c r="N24" s="27"/>
      <c r="O24" s="27"/>
      <c r="P24" s="11"/>
      <c r="Q24" s="11"/>
      <c r="R24" s="11"/>
      <c r="S24" s="11"/>
      <c r="T24" s="11"/>
      <c r="U24" s="11"/>
      <c r="V24" s="11"/>
      <c r="W24" s="11"/>
      <c r="X24" s="11"/>
      <c r="Y24" s="11"/>
      <c r="Z24" s="11"/>
    </row>
    <row r="25" spans="1:26" ht="79.2" customHeight="1" x14ac:dyDescent="0.3">
      <c r="A25" s="11"/>
      <c r="B25" s="89" t="s">
        <v>74</v>
      </c>
      <c r="C25" s="61"/>
      <c r="D25" s="61"/>
      <c r="E25" s="61"/>
      <c r="F25" s="61"/>
      <c r="G25" s="61"/>
      <c r="H25" s="61"/>
      <c r="I25" s="61"/>
      <c r="J25" s="61"/>
      <c r="K25" s="62"/>
      <c r="L25" s="27"/>
      <c r="M25" s="27"/>
      <c r="N25" s="27"/>
      <c r="O25" s="27"/>
      <c r="P25" s="11"/>
      <c r="Q25" s="11"/>
      <c r="R25" s="11"/>
      <c r="S25" s="11"/>
      <c r="T25" s="11"/>
      <c r="U25" s="11"/>
      <c r="V25" s="11"/>
      <c r="W25" s="11"/>
      <c r="X25" s="11"/>
      <c r="Y25" s="11"/>
      <c r="Z25" s="11"/>
    </row>
    <row r="26" spans="1:26" ht="13.2" customHeight="1" thickBot="1" x14ac:dyDescent="0.35">
      <c r="A26" s="11"/>
      <c r="B26" s="31"/>
      <c r="C26" s="31"/>
      <c r="D26" s="31"/>
      <c r="E26" s="31"/>
      <c r="F26" s="31"/>
      <c r="G26" s="31"/>
      <c r="H26" s="31"/>
      <c r="I26" s="31"/>
      <c r="J26" s="31"/>
      <c r="K26" s="31"/>
      <c r="L26" s="27"/>
      <c r="M26" s="27"/>
      <c r="N26" s="27"/>
      <c r="O26" s="27"/>
      <c r="P26" s="11"/>
      <c r="Q26" s="11"/>
      <c r="R26" s="11"/>
      <c r="S26" s="11"/>
      <c r="T26" s="11"/>
      <c r="U26" s="11"/>
      <c r="V26" s="11"/>
      <c r="W26" s="11"/>
      <c r="X26" s="11"/>
      <c r="Y26" s="11"/>
      <c r="Z26" s="11"/>
    </row>
    <row r="27" spans="1:26" ht="40.200000000000003" customHeight="1" thickBot="1" x14ac:dyDescent="0.35">
      <c r="A27" s="11"/>
      <c r="B27" s="31"/>
      <c r="C27" s="31"/>
      <c r="D27" s="31"/>
      <c r="E27" s="31"/>
      <c r="F27" s="12" t="s">
        <v>17</v>
      </c>
      <c r="G27" s="29">
        <f>ROUND(G15*7500,-3)</f>
        <v>373493000</v>
      </c>
      <c r="H27" s="31"/>
      <c r="I27" s="31"/>
      <c r="J27" s="31"/>
      <c r="K27" s="31"/>
      <c r="L27" s="27"/>
      <c r="M27" s="27"/>
      <c r="N27" s="27"/>
      <c r="O27" s="27"/>
      <c r="P27" s="11"/>
      <c r="Q27" s="11"/>
      <c r="R27" s="11"/>
      <c r="S27" s="11"/>
      <c r="T27" s="11"/>
      <c r="U27" s="11"/>
      <c r="V27" s="11"/>
      <c r="W27" s="11"/>
      <c r="X27" s="11"/>
      <c r="Y27" s="11"/>
      <c r="Z27" s="11"/>
    </row>
    <row r="28" spans="1:26" ht="36.6" customHeight="1" x14ac:dyDescent="0.3">
      <c r="A28" s="11"/>
      <c r="B28" s="31"/>
      <c r="C28" s="31"/>
      <c r="D28" s="31"/>
      <c r="E28" s="31"/>
      <c r="F28" s="12" t="s">
        <v>20</v>
      </c>
      <c r="G28" s="29">
        <f>IF(G20&gt;G27,G27,G20)</f>
        <v>1800000</v>
      </c>
      <c r="H28" s="31"/>
      <c r="I28" s="31"/>
      <c r="J28" s="31"/>
      <c r="K28" s="31"/>
      <c r="L28" s="27"/>
      <c r="M28" s="27"/>
      <c r="N28" s="27"/>
      <c r="O28" s="27"/>
      <c r="P28" s="11"/>
      <c r="Q28" s="11"/>
      <c r="R28" s="11"/>
      <c r="S28" s="11"/>
      <c r="T28" s="11"/>
      <c r="U28" s="11"/>
      <c r="V28" s="11"/>
      <c r="W28" s="11"/>
      <c r="X28" s="11"/>
      <c r="Y28" s="11"/>
      <c r="Z28" s="11"/>
    </row>
    <row r="29" spans="1:26" ht="39" customHeight="1" thickBot="1" x14ac:dyDescent="0.35">
      <c r="A29" s="11"/>
      <c r="B29" s="31"/>
      <c r="C29" s="31"/>
      <c r="D29" s="31"/>
      <c r="E29" s="31"/>
      <c r="F29" s="85" t="s">
        <v>16</v>
      </c>
      <c r="G29" s="86"/>
      <c r="H29" s="31"/>
      <c r="I29" s="31"/>
      <c r="J29" s="31"/>
      <c r="K29" s="31"/>
      <c r="L29" s="27"/>
      <c r="M29" s="27"/>
      <c r="N29" s="27"/>
      <c r="O29" s="27"/>
      <c r="P29" s="11"/>
      <c r="Q29" s="11"/>
      <c r="R29" s="11"/>
      <c r="S29" s="11"/>
      <c r="T29" s="11"/>
      <c r="U29" s="11"/>
      <c r="V29" s="11"/>
      <c r="W29" s="11"/>
      <c r="X29" s="11"/>
      <c r="Y29" s="11"/>
      <c r="Z29" s="11"/>
    </row>
    <row r="30" spans="1:26" ht="13.2" customHeight="1" x14ac:dyDescent="0.3">
      <c r="A30" s="11"/>
      <c r="B30" s="31"/>
      <c r="C30" s="31"/>
      <c r="D30" s="31"/>
      <c r="E30" s="31"/>
      <c r="F30" s="31"/>
      <c r="G30" s="31"/>
      <c r="H30" s="31"/>
      <c r="I30" s="31"/>
      <c r="J30" s="31"/>
      <c r="K30" s="31"/>
      <c r="L30" s="27"/>
      <c r="M30" s="27"/>
      <c r="N30" s="27"/>
      <c r="O30" s="27"/>
      <c r="P30" s="11"/>
      <c r="Q30" s="11"/>
      <c r="R30" s="11"/>
      <c r="S30" s="11"/>
      <c r="T30" s="11"/>
      <c r="U30" s="11"/>
      <c r="V30" s="11"/>
      <c r="W30" s="11"/>
      <c r="X30" s="11"/>
      <c r="Y30" s="11"/>
      <c r="Z30" s="11"/>
    </row>
    <row r="31" spans="1:26" ht="13.2" customHeight="1" x14ac:dyDescent="0.3">
      <c r="A31" s="11"/>
      <c r="B31" s="31"/>
      <c r="C31" s="31"/>
      <c r="D31" s="31"/>
      <c r="E31" s="31"/>
      <c r="F31" s="31"/>
      <c r="G31" s="31"/>
      <c r="H31" s="31"/>
      <c r="I31" s="31"/>
      <c r="J31" s="31"/>
      <c r="K31" s="31"/>
      <c r="L31" s="27"/>
      <c r="M31" s="27"/>
      <c r="N31" s="27"/>
      <c r="O31" s="27"/>
      <c r="P31" s="11"/>
      <c r="Q31" s="11"/>
      <c r="R31" s="11"/>
      <c r="S31" s="11"/>
      <c r="T31" s="11"/>
      <c r="U31" s="11"/>
      <c r="V31" s="11"/>
      <c r="W31" s="11"/>
      <c r="X31" s="11"/>
      <c r="Y31" s="11"/>
      <c r="Z31" s="11"/>
    </row>
    <row r="32" spans="1:26" ht="34.200000000000003" customHeight="1" x14ac:dyDescent="0.3">
      <c r="A32" s="11"/>
      <c r="B32" s="91" t="s">
        <v>22</v>
      </c>
      <c r="C32" s="68"/>
      <c r="D32" s="68"/>
      <c r="E32" s="68"/>
      <c r="F32" s="68"/>
      <c r="G32" s="68"/>
      <c r="H32" s="68"/>
      <c r="I32" s="68"/>
      <c r="J32" s="68"/>
      <c r="K32" s="69"/>
      <c r="L32" s="27"/>
      <c r="M32" s="27"/>
      <c r="N32" s="27"/>
      <c r="O32" s="27"/>
      <c r="P32" s="11"/>
      <c r="Q32" s="11"/>
      <c r="R32" s="11"/>
      <c r="S32" s="11"/>
      <c r="T32" s="11"/>
      <c r="U32" s="11"/>
      <c r="V32" s="11"/>
      <c r="W32" s="11"/>
      <c r="X32" s="11"/>
      <c r="Y32" s="11"/>
      <c r="Z32" s="11"/>
    </row>
    <row r="33" spans="1:26" ht="13.2" customHeight="1" x14ac:dyDescent="0.3">
      <c r="A33" s="11"/>
      <c r="B33" s="1"/>
      <c r="C33" s="1"/>
      <c r="D33" s="1"/>
      <c r="E33" s="1"/>
      <c r="F33" s="1"/>
      <c r="G33" s="1"/>
      <c r="H33" s="1"/>
      <c r="I33" s="1"/>
      <c r="J33" s="1"/>
      <c r="K33" s="1"/>
      <c r="L33" s="27"/>
      <c r="M33" s="27"/>
      <c r="N33" s="27"/>
      <c r="O33" s="27"/>
      <c r="P33" s="11"/>
      <c r="Q33" s="11"/>
      <c r="R33" s="11"/>
      <c r="S33" s="11"/>
      <c r="T33" s="11"/>
      <c r="U33" s="11"/>
      <c r="V33" s="11"/>
      <c r="W33" s="11"/>
      <c r="X33" s="11"/>
      <c r="Y33" s="11"/>
      <c r="Z33" s="11"/>
    </row>
    <row r="34" spans="1:26" ht="13.2" customHeight="1" x14ac:dyDescent="0.3">
      <c r="A34" s="11"/>
      <c r="B34" s="89" t="s">
        <v>61</v>
      </c>
      <c r="C34" s="61"/>
      <c r="D34" s="61"/>
      <c r="E34" s="61"/>
      <c r="F34" s="61"/>
      <c r="G34" s="61"/>
      <c r="H34" s="61"/>
      <c r="I34" s="61"/>
      <c r="J34" s="61"/>
      <c r="K34" s="62"/>
      <c r="L34" s="27"/>
      <c r="M34" s="27"/>
      <c r="N34" s="27"/>
      <c r="O34" s="27"/>
      <c r="P34" s="11"/>
      <c r="Q34" s="11"/>
      <c r="R34" s="11"/>
      <c r="S34" s="11"/>
      <c r="T34" s="11"/>
      <c r="U34" s="11"/>
      <c r="V34" s="11"/>
      <c r="W34" s="11"/>
      <c r="X34" s="11"/>
      <c r="Y34" s="11"/>
      <c r="Z34" s="11"/>
    </row>
    <row r="35" spans="1:26" ht="42.6" customHeight="1" x14ac:dyDescent="0.3">
      <c r="A35" s="11"/>
      <c r="B35" s="94"/>
      <c r="C35" s="95"/>
      <c r="D35" s="95"/>
      <c r="E35" s="95"/>
      <c r="F35" s="95"/>
      <c r="G35" s="95"/>
      <c r="H35" s="95"/>
      <c r="I35" s="95"/>
      <c r="J35" s="95"/>
      <c r="K35" s="96"/>
      <c r="L35" s="27"/>
      <c r="M35" s="27"/>
      <c r="N35" s="27"/>
      <c r="O35" s="27"/>
      <c r="P35" s="11"/>
      <c r="Q35" s="11"/>
      <c r="R35" s="11"/>
      <c r="S35" s="11"/>
      <c r="T35" s="11"/>
      <c r="U35" s="11"/>
      <c r="V35" s="11"/>
      <c r="W35" s="11"/>
      <c r="X35" s="11"/>
      <c r="Y35" s="11"/>
      <c r="Z35" s="11"/>
    </row>
    <row r="36" spans="1:26" ht="109.2" customHeight="1" x14ac:dyDescent="0.3">
      <c r="A36" s="11"/>
      <c r="B36" s="94"/>
      <c r="C36" s="95"/>
      <c r="D36" s="95"/>
      <c r="E36" s="95"/>
      <c r="F36" s="95"/>
      <c r="G36" s="95"/>
      <c r="H36" s="95"/>
      <c r="I36" s="95"/>
      <c r="J36" s="95"/>
      <c r="K36" s="96"/>
      <c r="L36" s="27"/>
      <c r="M36" s="27"/>
      <c r="N36" s="27"/>
      <c r="O36" s="27"/>
      <c r="P36" s="11"/>
      <c r="Q36" s="11"/>
      <c r="R36" s="11"/>
      <c r="S36" s="11"/>
      <c r="T36" s="11"/>
      <c r="U36" s="11"/>
      <c r="V36" s="11"/>
      <c r="W36" s="11"/>
      <c r="X36" s="11"/>
      <c r="Y36" s="11"/>
      <c r="Z36" s="11"/>
    </row>
    <row r="37" spans="1:26" ht="81.75" customHeight="1" x14ac:dyDescent="0.3">
      <c r="A37" s="11"/>
      <c r="B37" s="69"/>
      <c r="C37" s="95"/>
      <c r="D37" s="95"/>
      <c r="E37" s="95"/>
      <c r="F37" s="95"/>
      <c r="G37" s="95"/>
      <c r="H37" s="95"/>
      <c r="I37" s="95"/>
      <c r="J37" s="95"/>
      <c r="K37" s="69"/>
      <c r="L37" s="27"/>
      <c r="M37" s="27"/>
      <c r="N37" s="27"/>
      <c r="O37" s="27"/>
      <c r="P37" s="11"/>
      <c r="Q37" s="11"/>
      <c r="R37" s="11"/>
      <c r="S37" s="11"/>
      <c r="T37" s="11"/>
      <c r="U37" s="11"/>
      <c r="V37" s="11"/>
      <c r="W37" s="11"/>
      <c r="X37" s="11"/>
      <c r="Y37" s="11"/>
      <c r="Z37" s="11"/>
    </row>
    <row r="38" spans="1:26" ht="65.25" customHeight="1" thickBot="1" x14ac:dyDescent="0.35">
      <c r="A38" s="11"/>
      <c r="B38" s="54"/>
      <c r="C38" s="55"/>
      <c r="D38" s="55"/>
      <c r="E38" s="55"/>
      <c r="F38" s="55"/>
      <c r="G38" s="55"/>
      <c r="H38" s="55"/>
      <c r="I38" s="55"/>
      <c r="J38" s="55"/>
      <c r="K38" s="56"/>
      <c r="L38" s="27"/>
      <c r="M38" s="27"/>
      <c r="N38" s="27"/>
      <c r="O38" s="27"/>
      <c r="P38" s="11"/>
      <c r="Q38" s="11"/>
      <c r="R38" s="11"/>
      <c r="S38" s="11"/>
      <c r="T38" s="11"/>
      <c r="U38" s="11"/>
      <c r="V38" s="11"/>
      <c r="W38" s="11"/>
      <c r="X38" s="11"/>
      <c r="Y38" s="11"/>
      <c r="Z38" s="11"/>
    </row>
    <row r="39" spans="1:26" ht="39.6" customHeight="1" thickBot="1" x14ac:dyDescent="0.35">
      <c r="A39" s="11"/>
      <c r="B39" s="31"/>
      <c r="C39" s="31"/>
      <c r="D39" s="31"/>
      <c r="E39" s="31"/>
      <c r="F39" s="12" t="s">
        <v>20</v>
      </c>
      <c r="G39" s="29">
        <f>G28</f>
        <v>1800000</v>
      </c>
      <c r="H39" s="32"/>
      <c r="I39" s="31"/>
      <c r="J39" s="31"/>
      <c r="K39" s="31"/>
      <c r="L39" s="27"/>
      <c r="M39" s="27"/>
      <c r="N39" s="27"/>
      <c r="O39" s="27"/>
      <c r="P39" s="11"/>
      <c r="Q39" s="11"/>
      <c r="R39" s="11"/>
      <c r="S39" s="11"/>
      <c r="T39" s="11"/>
      <c r="U39" s="11"/>
      <c r="V39" s="11"/>
      <c r="W39" s="11"/>
      <c r="X39" s="11"/>
      <c r="Y39" s="11"/>
      <c r="Z39" s="11"/>
    </row>
    <row r="40" spans="1:26" ht="63" customHeight="1" thickBot="1" x14ac:dyDescent="0.35">
      <c r="A40" s="11"/>
      <c r="B40" s="31"/>
      <c r="C40" s="31"/>
      <c r="D40" s="31"/>
      <c r="E40" s="31"/>
      <c r="F40" s="12" t="s">
        <v>30</v>
      </c>
      <c r="G40" s="35" t="s">
        <v>7</v>
      </c>
      <c r="H40" s="32"/>
      <c r="I40" s="31"/>
      <c r="J40" s="31"/>
      <c r="K40" s="31"/>
      <c r="L40" s="27"/>
      <c r="M40" s="27"/>
      <c r="N40" s="27"/>
      <c r="O40" s="27"/>
      <c r="P40" s="11"/>
      <c r="Q40" s="11"/>
      <c r="R40" s="11"/>
      <c r="S40" s="11"/>
      <c r="T40" s="11"/>
      <c r="U40" s="11"/>
      <c r="V40" s="11"/>
      <c r="W40" s="11"/>
      <c r="X40" s="11"/>
      <c r="Y40" s="11"/>
      <c r="Z40" s="11"/>
    </row>
    <row r="41" spans="1:26" ht="56.4" customHeight="1" thickBot="1" x14ac:dyDescent="0.35">
      <c r="A41" s="11"/>
      <c r="B41" s="31"/>
      <c r="C41" s="31"/>
      <c r="D41" s="31"/>
      <c r="E41" s="31"/>
      <c r="F41" s="12" t="str">
        <f>IF(G40="Sí","No seleccionar ninguna opción de esta casilla:","¿Se presenta la información exógena cuando la Dian notifica pliego de cargos?")</f>
        <v>No seleccionar ninguna opción de esta casilla:</v>
      </c>
      <c r="G41" s="35" t="s">
        <v>8</v>
      </c>
      <c r="H41" s="31"/>
      <c r="I41" s="31"/>
      <c r="J41" s="31"/>
      <c r="K41" s="31"/>
      <c r="L41" s="27"/>
      <c r="M41" s="27"/>
      <c r="N41" s="27"/>
      <c r="O41" s="27"/>
      <c r="P41" s="11"/>
      <c r="Q41" s="11"/>
      <c r="R41" s="11"/>
      <c r="S41" s="11"/>
      <c r="T41" s="11"/>
      <c r="U41" s="11"/>
      <c r="V41" s="11"/>
      <c r="W41" s="11"/>
      <c r="X41" s="11"/>
      <c r="Y41" s="11"/>
      <c r="Z41" s="11"/>
    </row>
    <row r="42" spans="1:26" ht="72" customHeight="1" thickBot="1" x14ac:dyDescent="0.35">
      <c r="A42" s="11"/>
      <c r="B42" s="31"/>
      <c r="C42" s="31"/>
      <c r="D42" s="31"/>
      <c r="E42" s="31"/>
      <c r="F42" s="12" t="str">
        <f>IF(OR(G41="Sí",G40="Sí"),"No seleccionar ninguna opción de esta casilla:","¿Se presenta la información exógena dentro de los dos meses siguientes a la fecha de la resolución de la sanción?")</f>
        <v>No seleccionar ninguna opción de esta casilla:</v>
      </c>
      <c r="G42" s="35" t="s">
        <v>8</v>
      </c>
      <c r="H42" s="31"/>
      <c r="I42" s="31"/>
      <c r="J42" s="31"/>
      <c r="K42" s="31"/>
      <c r="L42" s="27"/>
      <c r="M42" s="27"/>
      <c r="N42" s="27"/>
      <c r="O42" s="27"/>
      <c r="P42" s="11"/>
      <c r="Q42" s="11"/>
      <c r="R42" s="11"/>
      <c r="S42" s="11"/>
      <c r="T42" s="11"/>
      <c r="U42" s="11"/>
      <c r="V42" s="11"/>
      <c r="W42" s="11"/>
      <c r="X42" s="11"/>
      <c r="Y42" s="11"/>
      <c r="Z42" s="11"/>
    </row>
    <row r="43" spans="1:26" ht="39.6" customHeight="1" x14ac:dyDescent="0.3">
      <c r="A43" s="11"/>
      <c r="B43" s="31"/>
      <c r="C43" s="31"/>
      <c r="D43" s="31"/>
      <c r="E43" s="31"/>
      <c r="F43" s="12" t="s">
        <v>5</v>
      </c>
      <c r="G43" s="33">
        <f>IF(G40="Sí",G39*10%,IF(G41="Sí",G39*50%,IF(G42="Sí",G39*70%,G39)))</f>
        <v>180000</v>
      </c>
      <c r="H43" s="31"/>
      <c r="I43" s="31"/>
      <c r="J43" s="31"/>
      <c r="K43" s="31"/>
      <c r="L43" s="27"/>
      <c r="M43" s="27"/>
      <c r="N43" s="27"/>
      <c r="O43" s="27"/>
      <c r="P43" s="11"/>
      <c r="Q43" s="11"/>
      <c r="R43" s="11"/>
      <c r="S43" s="11"/>
      <c r="T43" s="11"/>
      <c r="U43" s="11"/>
      <c r="V43" s="11"/>
      <c r="W43" s="11"/>
      <c r="X43" s="11"/>
      <c r="Y43" s="11"/>
      <c r="Z43" s="11"/>
    </row>
    <row r="44" spans="1:26" ht="39.6" customHeight="1" thickBot="1" x14ac:dyDescent="0.35">
      <c r="A44" s="11"/>
      <c r="B44" s="31"/>
      <c r="C44" s="31"/>
      <c r="D44" s="31"/>
      <c r="E44" s="31"/>
      <c r="F44" s="85" t="str">
        <f>IF(OR(G40="Sí",G41="Sí",G42="Sí"),"Se logró reducir la sanción. Por favor, continuar al paso 4",IF(AND(G40="Sí",G41="No",G42="No"),"No hay lugar a la reducción de la sanción. Por favor, continuar al paso 4","Se deben escoger algunas de las opciones de las celdas G40, G41 y G42 para continuar"))</f>
        <v>Se logró reducir la sanción. Por favor, continuar al paso 4</v>
      </c>
      <c r="G44" s="86"/>
      <c r="H44" s="31"/>
      <c r="I44" s="31"/>
      <c r="J44" s="31"/>
      <c r="K44" s="31"/>
      <c r="L44" s="27"/>
      <c r="M44" s="27"/>
      <c r="N44" s="27"/>
      <c r="O44" s="27"/>
      <c r="P44" s="11"/>
      <c r="Q44" s="11"/>
      <c r="R44" s="11"/>
      <c r="S44" s="11"/>
      <c r="T44" s="11"/>
      <c r="U44" s="11"/>
      <c r="V44" s="11"/>
      <c r="W44" s="11"/>
      <c r="X44" s="11"/>
      <c r="Y44" s="11"/>
      <c r="Z44" s="11"/>
    </row>
    <row r="45" spans="1:26" ht="13.2" customHeight="1" x14ac:dyDescent="0.3">
      <c r="A45" s="11"/>
      <c r="B45" s="31"/>
      <c r="C45" s="31"/>
      <c r="D45" s="31"/>
      <c r="E45" s="31"/>
      <c r="F45" s="31"/>
      <c r="G45" s="31"/>
      <c r="H45" s="31"/>
      <c r="I45" s="31"/>
      <c r="J45" s="31"/>
      <c r="K45" s="31"/>
      <c r="L45" s="27"/>
      <c r="M45" s="27"/>
      <c r="N45" s="27"/>
      <c r="O45" s="27"/>
      <c r="P45" s="11"/>
      <c r="Q45" s="11"/>
      <c r="R45" s="11"/>
      <c r="S45" s="11"/>
      <c r="T45" s="11"/>
      <c r="U45" s="11"/>
      <c r="V45" s="11"/>
      <c r="W45" s="11"/>
      <c r="X45" s="11"/>
      <c r="Y45" s="11"/>
      <c r="Z45" s="11"/>
    </row>
    <row r="46" spans="1:26" ht="6.75" customHeight="1" x14ac:dyDescent="0.3">
      <c r="A46" s="1"/>
      <c r="B46" s="1"/>
      <c r="C46" s="1"/>
      <c r="D46" s="1"/>
      <c r="E46" s="1"/>
      <c r="F46" s="3"/>
      <c r="G46" s="3"/>
      <c r="H46" s="1"/>
      <c r="I46" s="1"/>
      <c r="J46" s="1"/>
      <c r="K46" s="1"/>
      <c r="L46" s="1"/>
      <c r="M46" s="1"/>
      <c r="N46" s="1"/>
      <c r="O46" s="1"/>
      <c r="P46" s="1"/>
      <c r="Q46" s="1"/>
      <c r="R46" s="1"/>
      <c r="S46" s="1"/>
      <c r="T46" s="1"/>
      <c r="U46" s="1"/>
      <c r="V46" s="1"/>
      <c r="W46" s="1"/>
      <c r="X46" s="1"/>
      <c r="Y46" s="1"/>
      <c r="Z46" s="1"/>
    </row>
    <row r="47" spans="1:26" ht="30" customHeight="1" x14ac:dyDescent="0.3">
      <c r="A47" s="1"/>
      <c r="B47" s="98" t="s">
        <v>59</v>
      </c>
      <c r="C47" s="68"/>
      <c r="D47" s="68"/>
      <c r="E47" s="68"/>
      <c r="F47" s="68"/>
      <c r="G47" s="68"/>
      <c r="H47" s="68"/>
      <c r="I47" s="68"/>
      <c r="J47" s="68"/>
      <c r="K47" s="69"/>
      <c r="L47" s="1"/>
      <c r="M47" s="1"/>
      <c r="N47" s="1"/>
      <c r="O47" s="8"/>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98" customHeight="1" x14ac:dyDescent="0.3">
      <c r="A49" s="1"/>
      <c r="B49" s="93" t="s">
        <v>80</v>
      </c>
      <c r="C49" s="68"/>
      <c r="D49" s="68"/>
      <c r="E49" s="68"/>
      <c r="F49" s="68"/>
      <c r="G49" s="68"/>
      <c r="H49" s="68"/>
      <c r="I49" s="68"/>
      <c r="J49" s="68"/>
      <c r="K49" s="69"/>
      <c r="L49" s="6"/>
      <c r="M49" s="6"/>
      <c r="N49" s="6"/>
      <c r="O49" s="6"/>
      <c r="P49" s="1"/>
      <c r="Q49" s="1"/>
      <c r="R49" s="1"/>
      <c r="S49" s="1"/>
      <c r="T49" s="1"/>
      <c r="U49" s="1"/>
      <c r="V49" s="1"/>
      <c r="W49" s="1"/>
      <c r="X49" s="1"/>
      <c r="Y49" s="1"/>
      <c r="Z49" s="1"/>
    </row>
    <row r="50" spans="1:26" ht="15.75" customHeight="1" thickBot="1" x14ac:dyDescent="0.3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67.5" customHeight="1" x14ac:dyDescent="0.3">
      <c r="A51" s="1"/>
      <c r="B51" s="1"/>
      <c r="C51" s="1"/>
      <c r="D51" s="1"/>
      <c r="E51" s="1"/>
      <c r="F51" s="12" t="s">
        <v>25</v>
      </c>
      <c r="G51" s="15" t="s">
        <v>32</v>
      </c>
      <c r="H51" s="1"/>
      <c r="I51" s="1"/>
      <c r="J51" s="1"/>
      <c r="K51" s="1"/>
      <c r="L51" s="1"/>
      <c r="M51" s="1"/>
      <c r="N51" s="1"/>
      <c r="O51" s="1"/>
      <c r="P51" s="1"/>
      <c r="Q51" s="1"/>
      <c r="R51" s="1"/>
      <c r="S51" s="1"/>
      <c r="T51" s="1"/>
      <c r="U51" s="1"/>
      <c r="V51" s="1"/>
      <c r="W51" s="1"/>
      <c r="X51" s="1"/>
      <c r="Y51" s="1"/>
      <c r="Z51" s="1"/>
    </row>
    <row r="52" spans="1:26" ht="70.8" customHeight="1" x14ac:dyDescent="0.3">
      <c r="A52" s="1"/>
      <c r="B52" s="1"/>
      <c r="C52" s="1"/>
      <c r="D52" s="1"/>
      <c r="E52" s="1"/>
      <c r="F52" s="13" t="str">
        <f>IF(G51="La liquidación es realizada por el contribuyente","¿La Dian ha proferido pliego de cargos, requerimiento especial o emplazamiento previo por no declarar?",IF(G51="La Dian determinó su liquidación","¿La sanción fue aceptada y la infracción subsanada?",""))</f>
        <v>¿La Dian ha proferido pliego de cargos, requerimiento especial o emplazamiento previo por no declarar?</v>
      </c>
      <c r="G52" s="49" t="s">
        <v>8</v>
      </c>
      <c r="H52" s="1"/>
      <c r="I52" s="1"/>
      <c r="J52" s="1"/>
      <c r="K52" s="1"/>
      <c r="L52" s="1"/>
      <c r="M52" s="1"/>
      <c r="N52" s="1"/>
      <c r="O52" s="1"/>
      <c r="P52" s="1"/>
      <c r="Q52" s="1"/>
      <c r="R52" s="1"/>
      <c r="S52" s="1"/>
      <c r="T52" s="1"/>
      <c r="U52" s="1"/>
      <c r="V52" s="1"/>
      <c r="W52" s="1"/>
      <c r="X52" s="1"/>
      <c r="Y52" s="1"/>
      <c r="Z52" s="1"/>
    </row>
    <row r="53" spans="1:26" ht="86.4" customHeight="1" x14ac:dyDescent="0.3">
      <c r="A53" s="1"/>
      <c r="B53" s="1"/>
      <c r="C53" s="1"/>
      <c r="D53" s="1"/>
      <c r="E53" s="1"/>
      <c r="F53" s="13" t="str">
        <f>IF(AND(G51="La liquidación es realizada por el contribuyente",G52="No"),"Se ha tenido esta conducta sancionable (extemporaneidad) en otra declaración desde hace:",IF(AND(G51="La Dian determinó su liquidación",G52="Sí"),"Se ha tenido esta conducta sancionable (extemporaneidad) en otra declaración desde hace:",IF(AND(G51="La Dian determinó su liquidación",G52="No"),"Se ha tenido esta conducta sancionable (extemporaneidad) en otra declaración desde hace:","No aplica")))</f>
        <v>Se ha tenido esta conducta sancionable (extemporaneidad) en otra declaración desde hace:</v>
      </c>
      <c r="G53" s="50" t="s">
        <v>86</v>
      </c>
      <c r="H53" s="1"/>
      <c r="I53" s="1"/>
      <c r="J53" s="1"/>
      <c r="K53" s="1"/>
      <c r="L53" s="1"/>
      <c r="M53" s="1"/>
      <c r="N53" s="1"/>
      <c r="O53" s="1"/>
      <c r="P53" s="1"/>
      <c r="Q53" s="1"/>
      <c r="R53" s="1"/>
      <c r="S53" s="1"/>
      <c r="T53" s="1"/>
      <c r="U53" s="1"/>
      <c r="V53" s="1"/>
      <c r="W53" s="1"/>
      <c r="X53" s="1"/>
      <c r="Y53" s="1"/>
      <c r="Z53" s="1"/>
    </row>
    <row r="54" spans="1:26" ht="99.6" customHeight="1" x14ac:dyDescent="0.3">
      <c r="A54" s="1"/>
      <c r="B54" s="1"/>
      <c r="C54" s="1"/>
      <c r="D54" s="1"/>
      <c r="E54" s="1"/>
      <c r="F54" s="13" t="str">
        <f>IF(F53="No aplica","No aplica",IF(AND(F53="Se ha tenido esta conducta sancionable (extemporaneidad) en otra declaración desde hace:",G53="Menos de 2 años"),"De acuerdo con las condiciones expuestas en el parágrafo 2 del artículo 640 del ET, ¿hubo reincidencia por acto administrativo en firme?","No aplica"))</f>
        <v>No aplica</v>
      </c>
      <c r="G54" s="50" t="s">
        <v>85</v>
      </c>
      <c r="H54" s="1"/>
      <c r="I54" s="1"/>
      <c r="J54" s="1"/>
      <c r="K54" s="1"/>
      <c r="L54" s="1"/>
      <c r="M54" s="1"/>
      <c r="N54" s="1"/>
      <c r="O54" s="1"/>
      <c r="P54" s="1"/>
      <c r="Q54" s="1"/>
      <c r="R54" s="1"/>
      <c r="S54" s="1"/>
      <c r="T54" s="1"/>
      <c r="U54" s="1"/>
      <c r="V54" s="1"/>
      <c r="W54" s="1"/>
      <c r="X54" s="1"/>
      <c r="Y54" s="1"/>
      <c r="Z54" s="1"/>
    </row>
    <row r="55" spans="1:26" ht="24" hidden="1" customHeight="1" x14ac:dyDescent="0.3">
      <c r="A55" s="1"/>
      <c r="B55" s="1"/>
      <c r="C55" s="1"/>
      <c r="D55" s="1"/>
      <c r="E55" s="1"/>
      <c r="F55" s="13" t="s">
        <v>0</v>
      </c>
      <c r="G55" s="51" t="str">
        <f>IF(AND(G51="La liquidación es realizada por el contribuyente",G52="No"),"Menos de 1 año",IF(AND(G51="La Dian determinó su liquidación",G52="Sí"),"Menos de 2 años",IF(AND(G51="La Dian determinó su liquidación",G52="No"),"Menos de 2 años","No aplica")))</f>
        <v>Menos de 1 año</v>
      </c>
      <c r="H55" s="1"/>
      <c r="I55" s="1"/>
      <c r="J55" s="1"/>
      <c r="K55" s="1"/>
      <c r="L55" s="1"/>
      <c r="M55" s="1"/>
      <c r="N55" s="1"/>
      <c r="O55" s="1"/>
      <c r="P55" s="1"/>
      <c r="Q55" s="1"/>
      <c r="R55" s="1"/>
      <c r="S55" s="1"/>
      <c r="T55" s="1"/>
      <c r="U55" s="1"/>
      <c r="V55" s="1"/>
      <c r="W55" s="1"/>
      <c r="X55" s="1"/>
      <c r="Y55" s="1"/>
      <c r="Z55" s="1"/>
    </row>
    <row r="56" spans="1:26" ht="33" hidden="1" customHeight="1" x14ac:dyDescent="0.3">
      <c r="A56" s="1"/>
      <c r="B56" s="1"/>
      <c r="C56" s="1"/>
      <c r="D56" s="1"/>
      <c r="E56" s="1"/>
      <c r="F56" s="13" t="s">
        <v>1</v>
      </c>
      <c r="G56" s="51" t="str">
        <f>IF(AND(G51="La liquidación es realizada por el contribuyente",G52="No"),"1 año y menos de 2 años",IF(AND(G51="La Dian determinó su liquidación",G52="Sí"),"2 años y menos de 4 años","No aplica"))</f>
        <v>1 año y menos de 2 años</v>
      </c>
      <c r="H56" s="1"/>
      <c r="I56" s="1"/>
      <c r="J56" s="1"/>
      <c r="K56" s="1"/>
      <c r="L56" s="1"/>
      <c r="M56" s="1"/>
      <c r="N56" s="1"/>
      <c r="O56" s="1"/>
      <c r="P56" s="1"/>
      <c r="Q56" s="1"/>
      <c r="R56" s="1"/>
      <c r="S56" s="1"/>
      <c r="T56" s="1"/>
      <c r="U56" s="1"/>
      <c r="V56" s="1"/>
      <c r="W56" s="1"/>
      <c r="X56" s="1"/>
      <c r="Y56" s="1"/>
      <c r="Z56" s="1"/>
    </row>
    <row r="57" spans="1:26" ht="33" hidden="1" customHeight="1" x14ac:dyDescent="0.3">
      <c r="A57" s="11"/>
      <c r="B57" s="11"/>
      <c r="C57" s="11"/>
      <c r="D57" s="11"/>
      <c r="E57" s="11"/>
      <c r="F57" s="13" t="s">
        <v>2</v>
      </c>
      <c r="G57" s="51" t="str">
        <f>IF(AND(G51="La liquidación es realizada por el contribuyente",G52="No"),"2 años o más",IF(AND(G51="La Dian determinó su liquidación",G52="Sí"),"4 años o más","No aplica"))</f>
        <v>2 años o más</v>
      </c>
      <c r="H57" s="11"/>
      <c r="I57" s="11"/>
      <c r="J57" s="11"/>
      <c r="K57" s="11"/>
      <c r="L57" s="11"/>
      <c r="M57" s="11"/>
      <c r="N57" s="11"/>
      <c r="O57" s="11"/>
      <c r="P57" s="11"/>
      <c r="Q57" s="11"/>
      <c r="R57" s="11"/>
      <c r="S57" s="11"/>
      <c r="T57" s="11"/>
      <c r="U57" s="11"/>
      <c r="V57" s="11"/>
      <c r="W57" s="11"/>
      <c r="X57" s="11"/>
      <c r="Y57" s="11"/>
      <c r="Z57" s="11"/>
    </row>
    <row r="58" spans="1:26" ht="33" hidden="1" customHeight="1" x14ac:dyDescent="0.3">
      <c r="A58" s="11"/>
      <c r="B58" s="11"/>
      <c r="C58" s="11"/>
      <c r="D58" s="11"/>
      <c r="E58" s="11"/>
      <c r="F58" s="13" t="s">
        <v>77</v>
      </c>
      <c r="G58" s="51" t="str">
        <f>IF(AND(G51="La liquidación es realizada por el contribuyente",G52="No"),"No se ha tenido",IF(AND(G51="La Dian determinó su liquidación",G52="Sí"),"No se ha tenido","No aplica"))</f>
        <v>No se ha tenido</v>
      </c>
      <c r="H58" s="11"/>
      <c r="I58" s="11"/>
      <c r="J58" s="11"/>
      <c r="K58" s="11"/>
      <c r="L58" s="11"/>
      <c r="M58" s="11"/>
      <c r="N58" s="11"/>
      <c r="O58" s="11"/>
      <c r="P58" s="11"/>
      <c r="Q58" s="11"/>
      <c r="R58" s="11"/>
      <c r="S58" s="11"/>
      <c r="T58" s="11"/>
      <c r="U58" s="11"/>
      <c r="V58" s="11"/>
      <c r="W58" s="11"/>
      <c r="X58" s="11"/>
      <c r="Y58" s="11"/>
      <c r="Z58" s="11"/>
    </row>
    <row r="59" spans="1:26" ht="33" hidden="1" customHeight="1" x14ac:dyDescent="0.3">
      <c r="A59" s="11"/>
      <c r="B59" s="11"/>
      <c r="C59" s="11"/>
      <c r="D59" s="11"/>
      <c r="E59" s="11"/>
      <c r="F59" s="13" t="s">
        <v>78</v>
      </c>
      <c r="G59" s="51" t="str">
        <f>IF(F54="De acuerdo con las condiciones expuestas en el parágrafo 2 del artículo 640 del ET, ¿hubo reincidencia por acto administrativo en firme?","Sí","No aplica")</f>
        <v>No aplica</v>
      </c>
      <c r="H59" s="11"/>
      <c r="I59" s="11"/>
      <c r="J59" s="11"/>
      <c r="K59" s="11"/>
      <c r="L59" s="11"/>
      <c r="M59" s="11"/>
      <c r="N59" s="11"/>
      <c r="O59" s="11"/>
      <c r="P59" s="11"/>
      <c r="Q59" s="11"/>
      <c r="R59" s="11"/>
      <c r="S59" s="11"/>
      <c r="T59" s="11"/>
      <c r="U59" s="11"/>
      <c r="V59" s="11"/>
      <c r="W59" s="11"/>
      <c r="X59" s="11"/>
      <c r="Y59" s="11"/>
      <c r="Z59" s="11"/>
    </row>
    <row r="60" spans="1:26" ht="33" hidden="1" customHeight="1" x14ac:dyDescent="0.3">
      <c r="A60" s="11"/>
      <c r="B60" s="11"/>
      <c r="C60" s="11"/>
      <c r="D60" s="11"/>
      <c r="E60" s="11"/>
      <c r="F60" s="13" t="s">
        <v>79</v>
      </c>
      <c r="G60" s="51" t="str">
        <f>IF(F54="De acuerdo con las condiciones expuestas en el parágrafo 2 del artículo 640 del ET, ¿hubo reincidencia por acto administrativo en firme?","No","No aplica")</f>
        <v>No aplica</v>
      </c>
      <c r="H60" s="11"/>
      <c r="I60" s="11"/>
      <c r="J60" s="11"/>
      <c r="K60" s="11"/>
      <c r="L60" s="11"/>
      <c r="M60" s="11"/>
      <c r="N60" s="11"/>
      <c r="O60" s="11"/>
      <c r="P60" s="11"/>
      <c r="Q60" s="11"/>
      <c r="R60" s="11"/>
      <c r="S60" s="11"/>
      <c r="T60" s="11"/>
      <c r="U60" s="11"/>
      <c r="V60" s="11"/>
      <c r="W60" s="11"/>
      <c r="X60" s="11"/>
      <c r="Y60" s="11"/>
      <c r="Z60" s="11"/>
    </row>
    <row r="61" spans="1:26" ht="60.6" customHeight="1" x14ac:dyDescent="0.3">
      <c r="A61" s="11"/>
      <c r="B61" s="11"/>
      <c r="C61" s="11"/>
      <c r="D61" s="11"/>
      <c r="E61" s="11"/>
      <c r="F61" s="13" t="str">
        <f>IF(OR(G61=75%,G61=50%),"La sanción se reduce al",IF(G61=200%,"Aplica el parágrafo 2 del artículo 640 del ET, por tanto, la sanción incrementa quedando en su:","La sanción no tiene reducciones y queda en su:"))</f>
        <v>La sanción se reduce al</v>
      </c>
      <c r="G61" s="17">
        <f>IF(AND(G51="La liquidación es realizada por el contribuyente",G52="No",G53="1 año y menos de 2 años"),75%,IF(AND(G51="La liquidación es realizada por el contribuyente",G52="No",OR(G53="2 años o más",G53="No se ha tenido")),50%,IF(AND(G51="La Dian determinó su liquidación",G53="Menos de 2 años",G54="Sí"),200%,IF(AND(G51="La Dian determinó su liquidación",G52="Sí",G53="2 años y menos de 4 años"),75%,IF(AND(G51="La Dian determinó su liquidación",G52="Sí",OR(G53="4 años o más",G53="No se ha tenido")),50%,100%)))))</f>
        <v>0.75</v>
      </c>
      <c r="H61" s="11"/>
      <c r="I61" s="11"/>
      <c r="J61" s="11"/>
      <c r="K61" s="11"/>
      <c r="L61" s="11"/>
      <c r="M61" s="11"/>
      <c r="N61" s="11"/>
      <c r="O61" s="11"/>
      <c r="P61" s="11"/>
      <c r="Q61" s="11"/>
      <c r="R61" s="11"/>
      <c r="S61" s="11"/>
      <c r="T61" s="11"/>
      <c r="U61" s="11"/>
      <c r="V61" s="11"/>
      <c r="W61" s="11"/>
      <c r="X61" s="11"/>
      <c r="Y61" s="11"/>
      <c r="Z61" s="11"/>
    </row>
    <row r="62" spans="1:26" ht="24.75" customHeight="1" thickBot="1" x14ac:dyDescent="0.35">
      <c r="A62" s="1"/>
      <c r="B62" s="1"/>
      <c r="C62" s="1"/>
      <c r="D62" s="1"/>
      <c r="E62" s="1"/>
      <c r="F62" s="14" t="s">
        <v>5</v>
      </c>
      <c r="G62" s="19">
        <f>G43*G61</f>
        <v>135000</v>
      </c>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42" customHeight="1" x14ac:dyDescent="0.3">
      <c r="A64" s="1"/>
      <c r="B64" s="99" t="s">
        <v>6</v>
      </c>
      <c r="C64" s="68"/>
      <c r="D64" s="68"/>
      <c r="E64" s="68"/>
      <c r="F64" s="68"/>
      <c r="G64" s="68"/>
      <c r="H64" s="68"/>
      <c r="I64" s="68"/>
      <c r="J64" s="68"/>
      <c r="K64" s="69"/>
      <c r="L64" s="6"/>
      <c r="M64" s="6"/>
      <c r="N64" s="6"/>
      <c r="O64" s="6"/>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thickBo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9.25" customHeight="1" x14ac:dyDescent="0.3">
      <c r="A67" s="1"/>
      <c r="B67" s="1"/>
      <c r="C67" s="1"/>
      <c r="D67" s="1"/>
      <c r="E67" s="1"/>
      <c r="F67" s="12" t="s">
        <v>3</v>
      </c>
      <c r="G67" s="20">
        <f>ROUND(G15*10,-3)</f>
        <v>498000</v>
      </c>
      <c r="H67" s="1"/>
      <c r="I67" s="1"/>
      <c r="J67" s="1"/>
      <c r="K67" s="1"/>
      <c r="L67" s="1"/>
      <c r="M67" s="1"/>
      <c r="N67" s="1"/>
      <c r="O67" s="1"/>
      <c r="P67" s="1"/>
      <c r="Q67" s="1"/>
      <c r="R67" s="1"/>
      <c r="S67" s="1"/>
      <c r="T67" s="1"/>
      <c r="U67" s="1"/>
      <c r="V67" s="1"/>
      <c r="W67" s="1"/>
      <c r="X67" s="1"/>
      <c r="Y67" s="1"/>
      <c r="Z67" s="1"/>
    </row>
    <row r="68" spans="1:26" ht="29.25" customHeight="1" x14ac:dyDescent="0.3">
      <c r="A68" s="1"/>
      <c r="B68" s="1"/>
      <c r="C68" s="1"/>
      <c r="D68" s="1"/>
      <c r="E68" s="1"/>
      <c r="F68" s="13" t="s">
        <v>9</v>
      </c>
      <c r="G68" s="21">
        <f>G62</f>
        <v>135000</v>
      </c>
      <c r="H68" s="1"/>
      <c r="I68" s="1"/>
      <c r="J68" s="1"/>
      <c r="K68" s="1"/>
      <c r="L68" s="1"/>
      <c r="M68" s="1"/>
      <c r="N68" s="1"/>
      <c r="O68" s="1"/>
      <c r="P68" s="1"/>
      <c r="Q68" s="1"/>
      <c r="R68" s="1"/>
      <c r="S68" s="1"/>
      <c r="T68" s="1"/>
      <c r="U68" s="1"/>
      <c r="V68" s="1"/>
      <c r="W68" s="1"/>
      <c r="X68" s="1"/>
      <c r="Y68" s="1"/>
      <c r="Z68" s="1"/>
    </row>
    <row r="69" spans="1:26" ht="35.4" customHeight="1" thickBot="1" x14ac:dyDescent="0.35">
      <c r="A69" s="1"/>
      <c r="B69" s="1"/>
      <c r="C69" s="1"/>
      <c r="D69" s="1"/>
      <c r="E69" s="1"/>
      <c r="F69" s="14" t="s">
        <v>4</v>
      </c>
      <c r="G69" s="22">
        <f>IF(G68&gt;0,IF(G67&gt;G68,G67,G68),0)</f>
        <v>498000</v>
      </c>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thickBot="1"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68.25" customHeight="1" thickBot="1" x14ac:dyDescent="0.35">
      <c r="A72" s="10"/>
      <c r="B72" s="105" t="s">
        <v>24</v>
      </c>
      <c r="C72" s="106"/>
      <c r="D72" s="106"/>
      <c r="E72" s="106"/>
      <c r="F72" s="106"/>
      <c r="G72" s="106"/>
      <c r="H72" s="106"/>
      <c r="I72" s="106"/>
      <c r="J72" s="106"/>
      <c r="K72" s="107"/>
      <c r="L72" s="7"/>
      <c r="M72" s="7"/>
      <c r="N72" s="7"/>
      <c r="O72" s="7"/>
      <c r="P72" s="10"/>
      <c r="Q72" s="10"/>
      <c r="R72" s="10"/>
      <c r="S72" s="10"/>
      <c r="T72" s="10"/>
      <c r="U72" s="10"/>
      <c r="V72" s="10"/>
      <c r="W72" s="10"/>
      <c r="X72" s="10"/>
      <c r="Y72" s="10"/>
      <c r="Z72" s="10"/>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54" customHeight="1" x14ac:dyDescent="0.3">
      <c r="A76" s="1"/>
      <c r="B76" s="57" t="s">
        <v>57</v>
      </c>
      <c r="C76" s="57"/>
      <c r="D76" s="57"/>
      <c r="E76" s="57"/>
      <c r="F76" s="57"/>
      <c r="G76" s="57"/>
      <c r="H76" s="57"/>
      <c r="I76" s="57"/>
      <c r="J76" s="57"/>
      <c r="K76" s="57"/>
      <c r="L76" s="1"/>
      <c r="M76" s="1"/>
      <c r="N76" s="1"/>
      <c r="O76" s="1"/>
      <c r="P76" s="1"/>
      <c r="Q76" s="1"/>
      <c r="R76" s="1"/>
      <c r="S76" s="1"/>
      <c r="T76" s="1"/>
      <c r="U76" s="1"/>
      <c r="V76" s="1"/>
      <c r="W76" s="1"/>
      <c r="X76" s="1"/>
      <c r="Y76" s="1"/>
      <c r="Z76" s="1"/>
    </row>
    <row r="77" spans="1:26" ht="24" customHeight="1" x14ac:dyDescent="0.3">
      <c r="A77" s="1"/>
      <c r="B77" s="97" t="s">
        <v>58</v>
      </c>
      <c r="C77" s="97"/>
      <c r="D77" s="97"/>
      <c r="E77" s="97"/>
      <c r="F77" s="97"/>
      <c r="G77" s="97"/>
      <c r="H77" s="97"/>
      <c r="I77" s="97"/>
      <c r="J77" s="97"/>
      <c r="K77" s="97"/>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sheetData>
  <mergeCells count="18">
    <mergeCell ref="B76:K76"/>
    <mergeCell ref="B77:K77"/>
    <mergeCell ref="B49:K49"/>
    <mergeCell ref="B64:K64"/>
    <mergeCell ref="B72:K72"/>
    <mergeCell ref="D2:H4"/>
    <mergeCell ref="B25:K25"/>
    <mergeCell ref="F29:G29"/>
    <mergeCell ref="B32:K32"/>
    <mergeCell ref="B34:K38"/>
    <mergeCell ref="K4:N4"/>
    <mergeCell ref="F44:G44"/>
    <mergeCell ref="B47:K47"/>
    <mergeCell ref="B6:K6"/>
    <mergeCell ref="B9:K9"/>
    <mergeCell ref="B11:K14"/>
    <mergeCell ref="F21:G21"/>
    <mergeCell ref="B23:K23"/>
  </mergeCells>
  <dataValidations count="5">
    <dataValidation type="list" allowBlank="1" showInputMessage="1" showErrorMessage="1" sqref="G40:G42" xr:uid="{B5A04A47-A37A-4E54-BDE9-7FEDEF20438D}">
      <formula1>"Sí,No"</formula1>
    </dataValidation>
    <dataValidation type="list" allowBlank="1" showErrorMessage="1" sqref="G51" xr:uid="{F4211F56-8E8B-4E24-8165-E2B575BFD4AA}">
      <formula1>"La Dian determinó su liquidación,La liquidación es realizada por el contribuyente"</formula1>
    </dataValidation>
    <dataValidation type="list" allowBlank="1" showErrorMessage="1" sqref="G52" xr:uid="{CF70F107-4EFF-4C57-AFD8-D676687F4240}">
      <formula1>"Sí,No"</formula1>
    </dataValidation>
    <dataValidation type="list" allowBlank="1" showInputMessage="1" showErrorMessage="1" sqref="G53" xr:uid="{6A824834-3E46-4F4B-9349-D4B4E9618D22}">
      <formula1>$G$55:$G$58</formula1>
    </dataValidation>
    <dataValidation type="list" allowBlank="1" showInputMessage="1" showErrorMessage="1" sqref="G54" xr:uid="{52695084-5064-4299-B7EE-1F07F03111D4}">
      <formula1>$G$59:$G$60</formula1>
    </dataValidation>
  </dataValidations>
  <hyperlinks>
    <hyperlink ref="B77:J77" r:id="rId1" display="Quiero crear mi cuenta" xr:uid="{A495702F-0535-438C-B5B3-F5FC72C9DCF7}"/>
  </hyperlinks>
  <pageMargins left="0.7" right="0.7" top="0.75" bottom="0.75" header="0" footer="0"/>
  <pageSetup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ACCED-F1B6-40FA-8D83-4FB63A8ED44B}">
  <dimension ref="A1:Z978"/>
  <sheetViews>
    <sheetView zoomScaleNormal="100" workbookViewId="0">
      <pane ySplit="4" topLeftCell="A5" activePane="bottomLeft" state="frozen"/>
      <selection pane="bottomLeft" activeCell="N6" sqref="N6"/>
    </sheetView>
  </sheetViews>
  <sheetFormatPr baseColWidth="10" defaultColWidth="14.44140625" defaultRowHeight="15" customHeight="1" x14ac:dyDescent="0.3"/>
  <cols>
    <col min="1" max="2" width="11.5546875" customWidth="1"/>
    <col min="3" max="3" width="8.88671875" customWidth="1"/>
    <col min="4" max="4" width="11.5546875" customWidth="1"/>
    <col min="5" max="5" width="2.44140625" customWidth="1"/>
    <col min="6" max="6" width="36.5546875" customWidth="1"/>
    <col min="7" max="7" width="31" customWidth="1"/>
    <col min="8" max="8" width="21.33203125" customWidth="1"/>
    <col min="9" max="9" width="6.5546875" customWidth="1"/>
    <col min="10" max="10" width="11.44140625" customWidth="1"/>
    <col min="11" max="15" width="6.5546875" customWidth="1"/>
    <col min="16" max="26" width="11.5546875" customWidth="1"/>
  </cols>
  <sheetData>
    <row r="1" spans="1:26" ht="14.4" x14ac:dyDescent="0.3">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3">
      <c r="A2" s="1"/>
      <c r="C2" s="34"/>
      <c r="D2" s="90" t="s">
        <v>33</v>
      </c>
      <c r="E2" s="90"/>
      <c r="F2" s="90"/>
      <c r="G2" s="90"/>
      <c r="H2" s="90"/>
      <c r="I2" s="34"/>
      <c r="J2" s="34"/>
      <c r="K2" s="23"/>
      <c r="L2" s="9"/>
      <c r="M2" s="9"/>
      <c r="N2" s="9"/>
      <c r="O2" s="1"/>
      <c r="P2" s="1"/>
      <c r="Q2" s="1"/>
      <c r="R2" s="1"/>
      <c r="S2" s="1"/>
      <c r="T2" s="1"/>
      <c r="U2" s="1"/>
      <c r="V2" s="1"/>
      <c r="W2" s="1"/>
      <c r="X2" s="1"/>
      <c r="Y2" s="1"/>
      <c r="Z2" s="1"/>
    </row>
    <row r="3" spans="1:26" ht="14.25" customHeight="1" x14ac:dyDescent="0.3">
      <c r="A3" s="1"/>
      <c r="B3" s="34"/>
      <c r="C3" s="34"/>
      <c r="D3" s="90"/>
      <c r="E3" s="90"/>
      <c r="F3" s="90"/>
      <c r="G3" s="90"/>
      <c r="H3" s="90"/>
      <c r="I3" s="34"/>
      <c r="J3" s="34"/>
      <c r="K3" s="24"/>
      <c r="L3" s="9"/>
      <c r="M3" s="9"/>
      <c r="N3" s="9"/>
      <c r="O3" s="1"/>
      <c r="P3" s="1"/>
      <c r="Q3" s="1"/>
      <c r="R3" s="1"/>
      <c r="S3" s="1"/>
      <c r="T3" s="1"/>
      <c r="U3" s="1"/>
      <c r="V3" s="1"/>
      <c r="W3" s="1"/>
      <c r="X3" s="1"/>
      <c r="Y3" s="1"/>
      <c r="Z3" s="1"/>
    </row>
    <row r="4" spans="1:26" ht="30" customHeight="1" x14ac:dyDescent="0.3">
      <c r="A4" s="1"/>
      <c r="B4" s="34"/>
      <c r="C4" s="34"/>
      <c r="D4" s="90"/>
      <c r="E4" s="90"/>
      <c r="F4" s="90"/>
      <c r="G4" s="90"/>
      <c r="H4" s="90"/>
      <c r="I4" s="34"/>
      <c r="J4" s="103" t="s">
        <v>88</v>
      </c>
      <c r="K4" s="103"/>
      <c r="L4" s="103"/>
      <c r="M4" s="103"/>
      <c r="N4" s="103"/>
      <c r="O4" s="1"/>
      <c r="P4" s="1"/>
      <c r="Q4" s="1"/>
      <c r="R4" s="1"/>
      <c r="S4" s="1"/>
      <c r="T4" s="1"/>
      <c r="U4" s="1"/>
      <c r="V4" s="1"/>
      <c r="W4" s="1"/>
      <c r="X4" s="1"/>
      <c r="Y4" s="1"/>
      <c r="Z4" s="1"/>
    </row>
    <row r="5" spans="1:26" ht="14.4" x14ac:dyDescent="0.3">
      <c r="A5" s="1"/>
      <c r="B5" s="1"/>
      <c r="C5" s="1"/>
      <c r="D5" s="1"/>
      <c r="E5" s="1"/>
      <c r="F5" s="1"/>
      <c r="G5" s="1"/>
      <c r="H5" s="1"/>
      <c r="I5" s="1"/>
      <c r="J5" s="1"/>
      <c r="K5" s="1"/>
      <c r="L5" s="1"/>
      <c r="M5" s="1"/>
      <c r="N5" s="1"/>
      <c r="O5" s="1"/>
      <c r="P5" s="1"/>
      <c r="Q5" s="1"/>
      <c r="R5" s="1"/>
      <c r="S5" s="1"/>
      <c r="T5" s="1"/>
      <c r="U5" s="1"/>
      <c r="V5" s="1"/>
      <c r="W5" s="1"/>
      <c r="X5" s="1"/>
      <c r="Y5" s="1"/>
      <c r="Z5" s="1"/>
    </row>
    <row r="6" spans="1:26" ht="138" customHeight="1" x14ac:dyDescent="0.3">
      <c r="A6" s="1"/>
      <c r="B6" s="99" t="s">
        <v>65</v>
      </c>
      <c r="C6" s="99"/>
      <c r="D6" s="99"/>
      <c r="E6" s="99"/>
      <c r="F6" s="99"/>
      <c r="G6" s="99"/>
      <c r="H6" s="99"/>
      <c r="I6" s="99"/>
      <c r="J6" s="99"/>
      <c r="K6" s="99"/>
      <c r="L6" s="6"/>
      <c r="M6" s="6"/>
      <c r="N6" s="6"/>
      <c r="O6" s="6"/>
      <c r="P6" s="1"/>
      <c r="Q6" s="1"/>
      <c r="R6" s="1"/>
      <c r="S6" s="1"/>
      <c r="T6" s="1"/>
      <c r="U6" s="1"/>
      <c r="V6" s="1"/>
      <c r="W6" s="1"/>
      <c r="X6" s="1"/>
      <c r="Y6" s="1"/>
      <c r="Z6" s="1"/>
    </row>
    <row r="7" spans="1:26" ht="115.5" customHeight="1" x14ac:dyDescent="0.3">
      <c r="A7" s="1"/>
      <c r="B7" s="99"/>
      <c r="C7" s="99"/>
      <c r="D7" s="99"/>
      <c r="E7" s="99"/>
      <c r="F7" s="99"/>
      <c r="G7" s="99"/>
      <c r="H7" s="99"/>
      <c r="I7" s="99"/>
      <c r="J7" s="99"/>
      <c r="K7" s="99"/>
      <c r="L7" s="1"/>
      <c r="M7" s="1"/>
      <c r="N7" s="1"/>
      <c r="O7" s="1"/>
      <c r="P7" s="1"/>
      <c r="Q7" s="1"/>
      <c r="R7" s="1"/>
      <c r="S7" s="1"/>
      <c r="T7" s="1"/>
      <c r="U7" s="1"/>
      <c r="V7" s="1"/>
      <c r="W7" s="1"/>
      <c r="X7" s="1"/>
      <c r="Y7" s="1"/>
      <c r="Z7" s="1"/>
    </row>
    <row r="8" spans="1:26" ht="12" customHeight="1" x14ac:dyDescent="0.3">
      <c r="A8" s="1"/>
      <c r="B8" s="1"/>
      <c r="C8" s="1"/>
      <c r="D8" s="1"/>
      <c r="E8" s="1"/>
      <c r="F8" s="1"/>
      <c r="G8" s="1"/>
      <c r="H8" s="1"/>
      <c r="I8" s="1"/>
      <c r="J8" s="1"/>
      <c r="K8" s="1"/>
      <c r="L8" s="1"/>
      <c r="M8" s="1"/>
      <c r="N8" s="1"/>
      <c r="O8" s="1"/>
      <c r="P8" s="1"/>
      <c r="Q8" s="1"/>
      <c r="R8" s="1"/>
      <c r="S8" s="1"/>
      <c r="T8" s="1"/>
      <c r="U8" s="1"/>
      <c r="V8" s="1"/>
      <c r="W8" s="1"/>
      <c r="X8" s="1"/>
      <c r="Y8" s="1"/>
      <c r="Z8" s="1"/>
    </row>
    <row r="9" spans="1:26" ht="29.25" customHeight="1" x14ac:dyDescent="0.3">
      <c r="A9" s="1"/>
      <c r="B9" s="91" t="s">
        <v>14</v>
      </c>
      <c r="C9" s="68"/>
      <c r="D9" s="68"/>
      <c r="E9" s="68"/>
      <c r="F9" s="68"/>
      <c r="G9" s="68"/>
      <c r="H9" s="68"/>
      <c r="I9" s="68"/>
      <c r="J9" s="68"/>
      <c r="K9" s="69"/>
      <c r="L9" s="1"/>
      <c r="M9" s="1"/>
      <c r="N9" s="1"/>
      <c r="O9" s="1"/>
      <c r="P9" s="1"/>
      <c r="Q9" s="1"/>
      <c r="R9" s="1"/>
      <c r="S9" s="1"/>
      <c r="T9" s="1"/>
      <c r="U9" s="1"/>
      <c r="V9" s="1"/>
      <c r="W9" s="1"/>
      <c r="X9" s="1"/>
      <c r="Y9" s="1"/>
      <c r="Z9" s="1"/>
    </row>
    <row r="10" spans="1:26" ht="14.4"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76.95" customHeight="1" x14ac:dyDescent="0.3">
      <c r="A11" s="1"/>
      <c r="B11" s="89" t="s">
        <v>36</v>
      </c>
      <c r="C11" s="61"/>
      <c r="D11" s="61"/>
      <c r="E11" s="61"/>
      <c r="F11" s="61"/>
      <c r="G11" s="61"/>
      <c r="H11" s="61"/>
      <c r="I11" s="61"/>
      <c r="J11" s="61"/>
      <c r="K11" s="62"/>
      <c r="L11" s="6"/>
      <c r="M11" s="6"/>
      <c r="N11" s="6"/>
      <c r="O11" s="6"/>
      <c r="P11" s="1"/>
      <c r="Q11" s="1"/>
      <c r="R11" s="1"/>
      <c r="S11" s="1"/>
      <c r="T11" s="1"/>
      <c r="U11" s="1"/>
      <c r="V11" s="1"/>
      <c r="W11" s="1"/>
      <c r="X11" s="1"/>
      <c r="Y11" s="1"/>
      <c r="Z11" s="1"/>
    </row>
    <row r="12" spans="1:26" ht="33" customHeight="1" x14ac:dyDescent="0.3">
      <c r="A12" s="1"/>
      <c r="B12" s="94"/>
      <c r="C12" s="95"/>
      <c r="D12" s="95"/>
      <c r="E12" s="95"/>
      <c r="F12" s="95"/>
      <c r="G12" s="95"/>
      <c r="H12" s="95"/>
      <c r="I12" s="95"/>
      <c r="J12" s="95"/>
      <c r="K12" s="96"/>
      <c r="L12" s="6"/>
      <c r="M12" s="6"/>
      <c r="N12" s="6"/>
      <c r="O12" s="6"/>
      <c r="P12" s="1"/>
      <c r="Q12" s="1"/>
      <c r="R12" s="1"/>
      <c r="S12" s="1"/>
      <c r="T12" s="1"/>
      <c r="U12" s="1"/>
      <c r="V12" s="1"/>
      <c r="W12" s="1"/>
      <c r="X12" s="1"/>
      <c r="Y12" s="1"/>
      <c r="Z12" s="1"/>
    </row>
    <row r="13" spans="1:26" ht="45.75" customHeight="1" x14ac:dyDescent="0.3">
      <c r="A13" s="1"/>
      <c r="B13" s="94"/>
      <c r="C13" s="95"/>
      <c r="D13" s="95"/>
      <c r="E13" s="95"/>
      <c r="F13" s="95"/>
      <c r="G13" s="95"/>
      <c r="H13" s="95"/>
      <c r="I13" s="95"/>
      <c r="J13" s="95"/>
      <c r="K13" s="96"/>
      <c r="L13" s="6"/>
      <c r="M13" s="6"/>
      <c r="N13" s="6"/>
      <c r="O13" s="6"/>
      <c r="P13" s="1"/>
      <c r="Q13" s="1"/>
      <c r="R13" s="1"/>
      <c r="S13" s="1"/>
      <c r="T13" s="1"/>
      <c r="U13" s="1"/>
      <c r="V13" s="1"/>
      <c r="W13" s="1"/>
      <c r="X13" s="1"/>
      <c r="Y13" s="1"/>
      <c r="Z13" s="1"/>
    </row>
    <row r="14" spans="1:26" ht="53.25" customHeight="1" thickBot="1" x14ac:dyDescent="0.35">
      <c r="A14" s="1"/>
      <c r="B14" s="54"/>
      <c r="C14" s="55"/>
      <c r="D14" s="55"/>
      <c r="E14" s="55"/>
      <c r="F14" s="55"/>
      <c r="G14" s="55"/>
      <c r="H14" s="55"/>
      <c r="I14" s="55"/>
      <c r="J14" s="55"/>
      <c r="K14" s="56"/>
      <c r="L14" s="6"/>
      <c r="M14" s="6"/>
      <c r="N14" s="6"/>
      <c r="O14" s="6"/>
      <c r="P14" s="1"/>
      <c r="Q14" s="1"/>
      <c r="R14" s="1"/>
      <c r="S14" s="1"/>
      <c r="T14" s="1"/>
      <c r="U14" s="1"/>
      <c r="V14" s="1"/>
      <c r="W14" s="1"/>
      <c r="X14" s="1"/>
      <c r="Y14" s="1"/>
      <c r="Z14" s="1"/>
    </row>
    <row r="15" spans="1:26" ht="49.95" customHeight="1" thickBot="1" x14ac:dyDescent="0.35">
      <c r="A15" s="11"/>
      <c r="B15" s="31"/>
      <c r="C15" s="31"/>
      <c r="D15" s="31"/>
      <c r="E15" s="31"/>
      <c r="F15" s="12" t="s">
        <v>73</v>
      </c>
      <c r="G15" s="29">
        <v>49799</v>
      </c>
      <c r="H15" s="32"/>
      <c r="I15" s="31"/>
      <c r="J15" s="31"/>
      <c r="K15" s="31"/>
      <c r="L15" s="27"/>
      <c r="M15" s="27"/>
      <c r="N15" s="27"/>
      <c r="O15" s="27"/>
      <c r="P15" s="11"/>
      <c r="Q15" s="11"/>
      <c r="R15" s="11"/>
      <c r="S15" s="11"/>
      <c r="T15" s="11"/>
      <c r="U15" s="11"/>
      <c r="V15" s="11"/>
      <c r="W15" s="11"/>
      <c r="X15" s="11"/>
      <c r="Y15" s="11"/>
      <c r="Z15" s="11"/>
    </row>
    <row r="16" spans="1:26" ht="49.95" customHeight="1" thickBot="1" x14ac:dyDescent="0.35">
      <c r="A16" s="11"/>
      <c r="B16" s="31"/>
      <c r="C16" s="31"/>
      <c r="D16" s="31"/>
      <c r="E16" s="31"/>
      <c r="F16" s="12" t="s">
        <v>37</v>
      </c>
      <c r="G16" s="36">
        <v>7.0000000000000001E-3</v>
      </c>
      <c r="H16" s="31"/>
      <c r="I16" s="31"/>
      <c r="J16" s="31"/>
      <c r="K16" s="31"/>
      <c r="L16" s="27"/>
      <c r="M16" s="27"/>
      <c r="N16" s="27"/>
      <c r="O16" s="27"/>
      <c r="P16" s="11"/>
      <c r="Q16" s="11"/>
      <c r="R16" s="11"/>
      <c r="S16" s="11"/>
      <c r="T16" s="11"/>
      <c r="U16" s="11"/>
      <c r="V16" s="11"/>
      <c r="W16" s="11"/>
      <c r="X16" s="11"/>
      <c r="Y16" s="11"/>
      <c r="Z16" s="11"/>
    </row>
    <row r="17" spans="1:26" ht="49.95" customHeight="1" thickBot="1" x14ac:dyDescent="0.35">
      <c r="A17" s="11"/>
      <c r="B17" s="31"/>
      <c r="C17" s="31"/>
      <c r="D17" s="31"/>
      <c r="E17" s="31"/>
      <c r="F17" s="12" t="s">
        <v>19</v>
      </c>
      <c r="G17" s="29">
        <f>G15*0.5</f>
        <v>24899.5</v>
      </c>
      <c r="H17" s="31"/>
      <c r="I17" s="31"/>
      <c r="J17" s="31"/>
      <c r="K17" s="31"/>
      <c r="L17" s="27"/>
      <c r="M17" s="27"/>
      <c r="N17" s="27"/>
      <c r="O17" s="27"/>
      <c r="P17" s="11"/>
      <c r="Q17" s="11"/>
      <c r="R17" s="11"/>
      <c r="S17" s="11"/>
      <c r="T17" s="11"/>
      <c r="U17" s="11"/>
      <c r="V17" s="11"/>
      <c r="W17" s="11"/>
      <c r="X17" s="11"/>
      <c r="Y17" s="11"/>
      <c r="Z17" s="11"/>
    </row>
    <row r="18" spans="1:26" ht="49.95" customHeight="1" thickBot="1" x14ac:dyDescent="0.35">
      <c r="A18" s="11"/>
      <c r="B18" s="31"/>
      <c r="C18" s="31"/>
      <c r="D18" s="31"/>
      <c r="E18" s="31"/>
      <c r="F18" s="12" t="s">
        <v>34</v>
      </c>
      <c r="G18" s="18">
        <v>310002000</v>
      </c>
      <c r="H18" s="31"/>
      <c r="I18" s="31"/>
      <c r="J18" s="31"/>
      <c r="K18" s="31"/>
      <c r="L18" s="27"/>
      <c r="M18" s="27"/>
      <c r="N18" s="27"/>
      <c r="O18" s="27"/>
      <c r="P18" s="11"/>
      <c r="Q18" s="11"/>
      <c r="R18" s="11"/>
      <c r="S18" s="11"/>
      <c r="T18" s="11"/>
      <c r="U18" s="11"/>
      <c r="V18" s="11"/>
      <c r="W18" s="11"/>
      <c r="X18" s="11"/>
      <c r="Y18" s="11"/>
      <c r="Z18" s="11"/>
    </row>
    <row r="19" spans="1:26" ht="49.95" customHeight="1" thickBot="1" x14ac:dyDescent="0.35">
      <c r="A19" s="11"/>
      <c r="B19" s="31"/>
      <c r="C19" s="31"/>
      <c r="D19" s="31"/>
      <c r="E19" s="31"/>
      <c r="F19" s="12" t="s">
        <v>35</v>
      </c>
      <c r="G19" s="18">
        <v>690000000</v>
      </c>
      <c r="H19" s="31"/>
      <c r="I19" s="31"/>
      <c r="J19" s="31"/>
      <c r="K19" s="31"/>
      <c r="L19" s="27"/>
      <c r="M19" s="27"/>
      <c r="N19" s="27"/>
      <c r="O19" s="27"/>
      <c r="P19" s="11"/>
      <c r="Q19" s="11"/>
      <c r="R19" s="11"/>
      <c r="S19" s="11"/>
      <c r="T19" s="11"/>
      <c r="U19" s="11"/>
      <c r="V19" s="11"/>
      <c r="W19" s="11"/>
      <c r="X19" s="11"/>
      <c r="Y19" s="11"/>
      <c r="Z19" s="11"/>
    </row>
    <row r="20" spans="1:26" ht="49.95" customHeight="1" thickBot="1" x14ac:dyDescent="0.35">
      <c r="A20" s="11"/>
      <c r="B20" s="31"/>
      <c r="C20" s="31"/>
      <c r="D20" s="31"/>
      <c r="E20" s="31"/>
      <c r="F20" s="12" t="s">
        <v>21</v>
      </c>
      <c r="G20" s="29">
        <f>IF(G18&gt;G19,G18-G19,IF(G18&lt;G19,G19-G18,0))</f>
        <v>379998000</v>
      </c>
      <c r="H20" s="31"/>
      <c r="I20" s="31"/>
      <c r="J20" s="31"/>
      <c r="K20" s="31"/>
      <c r="L20" s="27"/>
      <c r="M20" s="27"/>
      <c r="N20" s="27"/>
      <c r="O20" s="27"/>
      <c r="P20" s="11"/>
      <c r="Q20" s="11"/>
      <c r="R20" s="11"/>
      <c r="S20" s="11"/>
      <c r="T20" s="11"/>
      <c r="U20" s="11"/>
      <c r="V20" s="11"/>
      <c r="W20" s="11"/>
      <c r="X20" s="11"/>
      <c r="Y20" s="11"/>
      <c r="Z20" s="11"/>
    </row>
    <row r="21" spans="1:26" ht="49.95" customHeight="1" thickBot="1" x14ac:dyDescent="0.35">
      <c r="A21" s="11"/>
      <c r="B21" s="31"/>
      <c r="C21" s="31"/>
      <c r="D21" s="31"/>
      <c r="E21" s="31"/>
      <c r="F21" s="12" t="str">
        <f>IF(G20=0,"Número de datos o registros no suministrados:","No diligenciar esta celda")</f>
        <v>No diligenciar esta celda</v>
      </c>
      <c r="G21" s="28">
        <v>0</v>
      </c>
      <c r="H21" s="31"/>
      <c r="I21" s="31"/>
      <c r="J21" s="31"/>
      <c r="K21" s="31"/>
      <c r="L21" s="27"/>
      <c r="M21" s="27"/>
      <c r="N21" s="27"/>
      <c r="O21" s="27"/>
      <c r="P21" s="11"/>
      <c r="Q21" s="11"/>
      <c r="R21" s="11"/>
      <c r="S21" s="11"/>
      <c r="T21" s="11"/>
      <c r="U21" s="11"/>
      <c r="V21" s="11"/>
      <c r="W21" s="11"/>
      <c r="X21" s="11"/>
      <c r="Y21" s="11"/>
      <c r="Z21" s="11"/>
    </row>
    <row r="22" spans="1:26" ht="42" customHeight="1" x14ac:dyDescent="0.3">
      <c r="A22" s="11"/>
      <c r="B22" s="31"/>
      <c r="C22" s="31"/>
      <c r="D22" s="31"/>
      <c r="E22" s="31"/>
      <c r="F22" s="12" t="s">
        <v>20</v>
      </c>
      <c r="G22" s="33">
        <f>ROUND(IF(G20&gt;0,G20*G16,G21*G17),-3)</f>
        <v>2660000</v>
      </c>
      <c r="H22" s="31"/>
      <c r="I22" s="31"/>
      <c r="J22" s="31"/>
      <c r="K22" s="31"/>
      <c r="L22" s="27"/>
      <c r="M22" s="27"/>
      <c r="N22" s="27"/>
      <c r="O22" s="27"/>
      <c r="P22" s="11"/>
      <c r="Q22" s="11"/>
      <c r="R22" s="11"/>
      <c r="S22" s="11"/>
      <c r="T22" s="11"/>
      <c r="U22" s="11"/>
      <c r="V22" s="11"/>
      <c r="W22" s="11"/>
      <c r="X22" s="11"/>
      <c r="Y22" s="11"/>
      <c r="Z22" s="11"/>
    </row>
    <row r="23" spans="1:26" ht="43.95" customHeight="1" thickBot="1" x14ac:dyDescent="0.35">
      <c r="A23" s="11"/>
      <c r="B23" s="31"/>
      <c r="C23" s="31"/>
      <c r="D23" s="31"/>
      <c r="E23" s="31"/>
      <c r="F23" s="85" t="str">
        <f>IF(AND(G20=0,G21=0),"Se debe diligenciar información en las celdas G18 o G19 para continuar","Continuar al paso 2")</f>
        <v>Continuar al paso 2</v>
      </c>
      <c r="G23" s="86"/>
      <c r="H23" s="31"/>
      <c r="I23" s="31"/>
      <c r="J23" s="31"/>
      <c r="K23" s="31"/>
      <c r="L23" s="27"/>
      <c r="M23" s="27"/>
      <c r="N23" s="27"/>
      <c r="O23" s="27"/>
      <c r="P23" s="11"/>
      <c r="Q23" s="11"/>
      <c r="R23" s="11"/>
      <c r="S23" s="11"/>
      <c r="T23" s="11"/>
      <c r="U23" s="11"/>
      <c r="V23" s="11"/>
      <c r="W23" s="11"/>
      <c r="X23" s="11"/>
      <c r="Y23" s="11"/>
      <c r="Z23" s="11"/>
    </row>
    <row r="24" spans="1:26" ht="13.2" customHeight="1" x14ac:dyDescent="0.3">
      <c r="A24" s="11"/>
      <c r="B24" s="31"/>
      <c r="C24" s="31"/>
      <c r="D24" s="31"/>
      <c r="E24" s="31"/>
      <c r="F24" s="31"/>
      <c r="G24" s="31"/>
      <c r="H24" s="31"/>
      <c r="I24" s="31"/>
      <c r="J24" s="31"/>
      <c r="K24" s="31"/>
      <c r="L24" s="27"/>
      <c r="M24" s="27"/>
      <c r="N24" s="27"/>
      <c r="O24" s="27"/>
      <c r="P24" s="11"/>
      <c r="Q24" s="11"/>
      <c r="R24" s="11"/>
      <c r="S24" s="11"/>
      <c r="T24" s="11"/>
      <c r="U24" s="11"/>
      <c r="V24" s="11"/>
      <c r="W24" s="11"/>
      <c r="X24" s="11"/>
      <c r="Y24" s="11"/>
      <c r="Z24" s="11"/>
    </row>
    <row r="25" spans="1:26" ht="31.95" customHeight="1" x14ac:dyDescent="0.3">
      <c r="A25" s="11"/>
      <c r="B25" s="91" t="s">
        <v>15</v>
      </c>
      <c r="C25" s="68"/>
      <c r="D25" s="68"/>
      <c r="E25" s="68"/>
      <c r="F25" s="68"/>
      <c r="G25" s="68"/>
      <c r="H25" s="68"/>
      <c r="I25" s="68"/>
      <c r="J25" s="68"/>
      <c r="K25" s="69"/>
      <c r="L25" s="27"/>
      <c r="M25" s="27"/>
      <c r="N25" s="27"/>
      <c r="O25" s="27"/>
      <c r="P25" s="11"/>
      <c r="Q25" s="11"/>
      <c r="R25" s="11"/>
      <c r="S25" s="11"/>
      <c r="T25" s="11"/>
      <c r="U25" s="11"/>
      <c r="V25" s="11"/>
      <c r="W25" s="11"/>
      <c r="X25" s="11"/>
      <c r="Y25" s="11"/>
      <c r="Z25" s="11"/>
    </row>
    <row r="26" spans="1:26" ht="13.2" customHeight="1" x14ac:dyDescent="0.3">
      <c r="A26" s="11"/>
      <c r="B26" s="1"/>
      <c r="C26" s="1"/>
      <c r="D26" s="1"/>
      <c r="E26" s="1"/>
      <c r="F26" s="1"/>
      <c r="G26" s="1"/>
      <c r="H26" s="1"/>
      <c r="I26" s="1"/>
      <c r="J26" s="1"/>
      <c r="K26" s="1"/>
      <c r="L26" s="27"/>
      <c r="M26" s="27"/>
      <c r="N26" s="27"/>
      <c r="O26" s="27"/>
      <c r="P26" s="11"/>
      <c r="Q26" s="11"/>
      <c r="R26" s="11"/>
      <c r="S26" s="11"/>
      <c r="T26" s="11"/>
      <c r="U26" s="11"/>
      <c r="V26" s="11"/>
      <c r="W26" s="11"/>
      <c r="X26" s="11"/>
      <c r="Y26" s="11"/>
      <c r="Z26" s="11"/>
    </row>
    <row r="27" spans="1:26" ht="79.2" customHeight="1" x14ac:dyDescent="0.3">
      <c r="A27" s="11"/>
      <c r="B27" s="89" t="s">
        <v>74</v>
      </c>
      <c r="C27" s="61"/>
      <c r="D27" s="61"/>
      <c r="E27" s="61"/>
      <c r="F27" s="61"/>
      <c r="G27" s="61"/>
      <c r="H27" s="61"/>
      <c r="I27" s="61"/>
      <c r="J27" s="61"/>
      <c r="K27" s="62"/>
      <c r="L27" s="27"/>
      <c r="M27" s="27"/>
      <c r="N27" s="27"/>
      <c r="O27" s="27"/>
      <c r="P27" s="11"/>
      <c r="Q27" s="11"/>
      <c r="R27" s="11"/>
      <c r="S27" s="11"/>
      <c r="T27" s="11"/>
      <c r="U27" s="11"/>
      <c r="V27" s="11"/>
      <c r="W27" s="11"/>
      <c r="X27" s="11"/>
      <c r="Y27" s="11"/>
      <c r="Z27" s="11"/>
    </row>
    <row r="28" spans="1:26" ht="13.2" customHeight="1" thickBot="1" x14ac:dyDescent="0.35">
      <c r="A28" s="11"/>
      <c r="B28" s="31"/>
      <c r="C28" s="31"/>
      <c r="D28" s="31"/>
      <c r="E28" s="31"/>
      <c r="F28" s="31"/>
      <c r="G28" s="31"/>
      <c r="H28" s="31"/>
      <c r="I28" s="31"/>
      <c r="J28" s="31"/>
      <c r="K28" s="31"/>
      <c r="L28" s="27"/>
      <c r="M28" s="27"/>
      <c r="N28" s="27"/>
      <c r="O28" s="27"/>
      <c r="P28" s="11"/>
      <c r="Q28" s="11"/>
      <c r="R28" s="11"/>
      <c r="S28" s="11"/>
      <c r="T28" s="11"/>
      <c r="U28" s="11"/>
      <c r="V28" s="11"/>
      <c r="W28" s="11"/>
      <c r="X28" s="11"/>
      <c r="Y28" s="11"/>
      <c r="Z28" s="11"/>
    </row>
    <row r="29" spans="1:26" ht="40.200000000000003" customHeight="1" thickBot="1" x14ac:dyDescent="0.35">
      <c r="A29" s="11"/>
      <c r="B29" s="31"/>
      <c r="C29" s="31"/>
      <c r="D29" s="31"/>
      <c r="E29" s="31"/>
      <c r="F29" s="12" t="s">
        <v>17</v>
      </c>
      <c r="G29" s="29">
        <f>ROUND(G15*7500,-3)</f>
        <v>373493000</v>
      </c>
      <c r="H29" s="31"/>
      <c r="I29" s="31"/>
      <c r="J29" s="31"/>
      <c r="K29" s="31"/>
      <c r="L29" s="27"/>
      <c r="M29" s="27"/>
      <c r="N29" s="27"/>
      <c r="O29" s="27"/>
      <c r="P29" s="11"/>
      <c r="Q29" s="11"/>
      <c r="R29" s="11"/>
      <c r="S29" s="11"/>
      <c r="T29" s="11"/>
      <c r="U29" s="11"/>
      <c r="V29" s="11"/>
      <c r="W29" s="11"/>
      <c r="X29" s="11"/>
      <c r="Y29" s="11"/>
      <c r="Z29" s="11"/>
    </row>
    <row r="30" spans="1:26" ht="36.6" customHeight="1" x14ac:dyDescent="0.3">
      <c r="A30" s="11"/>
      <c r="B30" s="31"/>
      <c r="C30" s="31"/>
      <c r="D30" s="31"/>
      <c r="E30" s="31"/>
      <c r="F30" s="12" t="s">
        <v>20</v>
      </c>
      <c r="G30" s="29">
        <f>IF(G22&gt;G29,G29,G22)</f>
        <v>2660000</v>
      </c>
      <c r="H30" s="31"/>
      <c r="I30" s="31"/>
      <c r="J30" s="31"/>
      <c r="K30" s="31"/>
      <c r="L30" s="27"/>
      <c r="M30" s="27"/>
      <c r="N30" s="27"/>
      <c r="O30" s="27"/>
      <c r="P30" s="11"/>
      <c r="Q30" s="11"/>
      <c r="R30" s="11"/>
      <c r="S30" s="11"/>
      <c r="T30" s="11"/>
      <c r="U30" s="11"/>
      <c r="V30" s="11"/>
      <c r="W30" s="11"/>
      <c r="X30" s="11"/>
      <c r="Y30" s="11"/>
      <c r="Z30" s="11"/>
    </row>
    <row r="31" spans="1:26" ht="39" customHeight="1" thickBot="1" x14ac:dyDescent="0.35">
      <c r="A31" s="11"/>
      <c r="B31" s="31"/>
      <c r="C31" s="31"/>
      <c r="D31" s="31"/>
      <c r="E31" s="31"/>
      <c r="F31" s="85" t="s">
        <v>16</v>
      </c>
      <c r="G31" s="86"/>
      <c r="H31" s="31"/>
      <c r="I31" s="31"/>
      <c r="J31" s="31"/>
      <c r="K31" s="31"/>
      <c r="L31" s="27"/>
      <c r="M31" s="27"/>
      <c r="N31" s="27"/>
      <c r="O31" s="27"/>
      <c r="P31" s="11"/>
      <c r="Q31" s="11"/>
      <c r="R31" s="11"/>
      <c r="S31" s="11"/>
      <c r="T31" s="11"/>
      <c r="U31" s="11"/>
      <c r="V31" s="11"/>
      <c r="W31" s="11"/>
      <c r="X31" s="11"/>
      <c r="Y31" s="11"/>
      <c r="Z31" s="11"/>
    </row>
    <row r="32" spans="1:26" ht="13.2" customHeight="1" x14ac:dyDescent="0.3">
      <c r="A32" s="11"/>
      <c r="B32" s="31"/>
      <c r="C32" s="31"/>
      <c r="D32" s="31"/>
      <c r="E32" s="31"/>
      <c r="F32" s="31"/>
      <c r="G32" s="31"/>
      <c r="H32" s="31"/>
      <c r="I32" s="31"/>
      <c r="J32" s="31"/>
      <c r="K32" s="31"/>
      <c r="L32" s="27"/>
      <c r="M32" s="27"/>
      <c r="N32" s="27"/>
      <c r="O32" s="27"/>
      <c r="P32" s="11"/>
      <c r="Q32" s="11"/>
      <c r="R32" s="11"/>
      <c r="S32" s="11"/>
      <c r="T32" s="11"/>
      <c r="U32" s="11"/>
      <c r="V32" s="11"/>
      <c r="W32" s="11"/>
      <c r="X32" s="11"/>
      <c r="Y32" s="11"/>
      <c r="Z32" s="11"/>
    </row>
    <row r="33" spans="1:26" ht="13.2" customHeight="1" x14ac:dyDescent="0.3">
      <c r="A33" s="11"/>
      <c r="B33" s="31"/>
      <c r="C33" s="31"/>
      <c r="D33" s="31"/>
      <c r="E33" s="31"/>
      <c r="F33" s="31"/>
      <c r="G33" s="31"/>
      <c r="H33" s="31"/>
      <c r="I33" s="31"/>
      <c r="J33" s="31"/>
      <c r="K33" s="31"/>
      <c r="L33" s="27"/>
      <c r="M33" s="27"/>
      <c r="N33" s="27"/>
      <c r="O33" s="27"/>
      <c r="P33" s="11"/>
      <c r="Q33" s="11"/>
      <c r="R33" s="11"/>
      <c r="S33" s="11"/>
      <c r="T33" s="11"/>
      <c r="U33" s="11"/>
      <c r="V33" s="11"/>
      <c r="W33" s="11"/>
      <c r="X33" s="11"/>
      <c r="Y33" s="11"/>
      <c r="Z33" s="11"/>
    </row>
    <row r="34" spans="1:26" ht="34.200000000000003" customHeight="1" x14ac:dyDescent="0.3">
      <c r="A34" s="11"/>
      <c r="B34" s="91" t="s">
        <v>22</v>
      </c>
      <c r="C34" s="68"/>
      <c r="D34" s="68"/>
      <c r="E34" s="68"/>
      <c r="F34" s="68"/>
      <c r="G34" s="68"/>
      <c r="H34" s="68"/>
      <c r="I34" s="68"/>
      <c r="J34" s="68"/>
      <c r="K34" s="69"/>
      <c r="L34" s="27"/>
      <c r="M34" s="27"/>
      <c r="N34" s="27"/>
      <c r="O34" s="27"/>
      <c r="P34" s="11"/>
      <c r="Q34" s="11"/>
      <c r="R34" s="11"/>
      <c r="S34" s="11"/>
      <c r="T34" s="11"/>
      <c r="U34" s="11"/>
      <c r="V34" s="11"/>
      <c r="W34" s="11"/>
      <c r="X34" s="11"/>
      <c r="Y34" s="11"/>
      <c r="Z34" s="11"/>
    </row>
    <row r="35" spans="1:26" ht="13.2" customHeight="1" x14ac:dyDescent="0.3">
      <c r="A35" s="11"/>
      <c r="B35" s="1"/>
      <c r="C35" s="1"/>
      <c r="D35" s="1"/>
      <c r="E35" s="1"/>
      <c r="F35" s="1"/>
      <c r="G35" s="1"/>
      <c r="H35" s="1"/>
      <c r="I35" s="1"/>
      <c r="J35" s="1"/>
      <c r="K35" s="1"/>
      <c r="L35" s="27"/>
      <c r="M35" s="27"/>
      <c r="N35" s="27"/>
      <c r="O35" s="27"/>
      <c r="P35" s="11"/>
      <c r="Q35" s="11"/>
      <c r="R35" s="11"/>
      <c r="S35" s="11"/>
      <c r="T35" s="11"/>
      <c r="U35" s="11"/>
      <c r="V35" s="11"/>
      <c r="W35" s="11"/>
      <c r="X35" s="11"/>
      <c r="Y35" s="11"/>
      <c r="Z35" s="11"/>
    </row>
    <row r="36" spans="1:26" ht="13.2" customHeight="1" x14ac:dyDescent="0.3">
      <c r="A36" s="11"/>
      <c r="B36" s="89" t="s">
        <v>63</v>
      </c>
      <c r="C36" s="61"/>
      <c r="D36" s="61"/>
      <c r="E36" s="61"/>
      <c r="F36" s="61"/>
      <c r="G36" s="61"/>
      <c r="H36" s="61"/>
      <c r="I36" s="61"/>
      <c r="J36" s="61"/>
      <c r="K36" s="62"/>
      <c r="L36" s="27"/>
      <c r="M36" s="27"/>
      <c r="N36" s="27"/>
      <c r="O36" s="27"/>
      <c r="P36" s="11"/>
      <c r="Q36" s="11"/>
      <c r="R36" s="11"/>
      <c r="S36" s="11"/>
      <c r="T36" s="11"/>
      <c r="U36" s="11"/>
      <c r="V36" s="11"/>
      <c r="W36" s="11"/>
      <c r="X36" s="11"/>
      <c r="Y36" s="11"/>
      <c r="Z36" s="11"/>
    </row>
    <row r="37" spans="1:26" ht="42.6" customHeight="1" x14ac:dyDescent="0.3">
      <c r="A37" s="11"/>
      <c r="B37" s="94"/>
      <c r="C37" s="95"/>
      <c r="D37" s="95"/>
      <c r="E37" s="95"/>
      <c r="F37" s="95"/>
      <c r="G37" s="95"/>
      <c r="H37" s="95"/>
      <c r="I37" s="95"/>
      <c r="J37" s="95"/>
      <c r="K37" s="96"/>
      <c r="L37" s="27"/>
      <c r="M37" s="27"/>
      <c r="N37" s="27"/>
      <c r="O37" s="27"/>
      <c r="P37" s="11"/>
      <c r="Q37" s="11"/>
      <c r="R37" s="11"/>
      <c r="S37" s="11"/>
      <c r="T37" s="11"/>
      <c r="U37" s="11"/>
      <c r="V37" s="11"/>
      <c r="W37" s="11"/>
      <c r="X37" s="11"/>
      <c r="Y37" s="11"/>
      <c r="Z37" s="11"/>
    </row>
    <row r="38" spans="1:26" ht="109.2" customHeight="1" x14ac:dyDescent="0.3">
      <c r="A38" s="11"/>
      <c r="B38" s="94"/>
      <c r="C38" s="95"/>
      <c r="D38" s="95"/>
      <c r="E38" s="95"/>
      <c r="F38" s="95"/>
      <c r="G38" s="95"/>
      <c r="H38" s="95"/>
      <c r="I38" s="95"/>
      <c r="J38" s="95"/>
      <c r="K38" s="96"/>
      <c r="L38" s="27"/>
      <c r="M38" s="27"/>
      <c r="N38" s="27"/>
      <c r="O38" s="27"/>
      <c r="P38" s="11"/>
      <c r="Q38" s="11"/>
      <c r="R38" s="11"/>
      <c r="S38" s="11"/>
      <c r="T38" s="11"/>
      <c r="U38" s="11"/>
      <c r="V38" s="11"/>
      <c r="W38" s="11"/>
      <c r="X38" s="11"/>
      <c r="Y38" s="11"/>
      <c r="Z38" s="11"/>
    </row>
    <row r="39" spans="1:26" ht="63" customHeight="1" x14ac:dyDescent="0.3">
      <c r="A39" s="11"/>
      <c r="B39" s="69"/>
      <c r="C39" s="95"/>
      <c r="D39" s="95"/>
      <c r="E39" s="95"/>
      <c r="F39" s="95"/>
      <c r="G39" s="95"/>
      <c r="H39" s="95"/>
      <c r="I39" s="95"/>
      <c r="J39" s="95"/>
      <c r="K39" s="69"/>
      <c r="L39" s="27"/>
      <c r="M39" s="27"/>
      <c r="N39" s="27"/>
      <c r="O39" s="27"/>
      <c r="P39" s="11"/>
      <c r="Q39" s="11"/>
      <c r="R39" s="11"/>
      <c r="S39" s="11"/>
      <c r="T39" s="11"/>
      <c r="U39" s="11"/>
      <c r="V39" s="11"/>
      <c r="W39" s="11"/>
      <c r="X39" s="11"/>
      <c r="Y39" s="11"/>
      <c r="Z39" s="11"/>
    </row>
    <row r="40" spans="1:26" ht="78" customHeight="1" thickBot="1" x14ac:dyDescent="0.35">
      <c r="A40" s="11"/>
      <c r="B40" s="54"/>
      <c r="C40" s="55"/>
      <c r="D40" s="55"/>
      <c r="E40" s="55"/>
      <c r="F40" s="55"/>
      <c r="G40" s="55"/>
      <c r="H40" s="55"/>
      <c r="I40" s="55"/>
      <c r="J40" s="55"/>
      <c r="K40" s="56"/>
      <c r="L40" s="27"/>
      <c r="M40" s="27"/>
      <c r="N40" s="27"/>
      <c r="O40" s="27"/>
      <c r="P40" s="11"/>
      <c r="Q40" s="11"/>
      <c r="R40" s="11"/>
      <c r="S40" s="11"/>
      <c r="T40" s="11"/>
      <c r="U40" s="11"/>
      <c r="V40" s="11"/>
      <c r="W40" s="11"/>
      <c r="X40" s="11"/>
      <c r="Y40" s="11"/>
      <c r="Z40" s="11"/>
    </row>
    <row r="41" spans="1:26" ht="39.6" customHeight="1" thickBot="1" x14ac:dyDescent="0.35">
      <c r="A41" s="11"/>
      <c r="B41" s="31"/>
      <c r="C41" s="31"/>
      <c r="D41" s="31"/>
      <c r="E41" s="31"/>
      <c r="F41" s="12" t="s">
        <v>20</v>
      </c>
      <c r="G41" s="29">
        <f>G30</f>
        <v>2660000</v>
      </c>
      <c r="H41" s="32"/>
      <c r="I41" s="31"/>
      <c r="J41" s="31"/>
      <c r="K41" s="31"/>
      <c r="L41" s="27"/>
      <c r="M41" s="27"/>
      <c r="N41" s="27"/>
      <c r="O41" s="27"/>
      <c r="P41" s="11"/>
      <c r="Q41" s="11"/>
      <c r="R41" s="11"/>
      <c r="S41" s="11"/>
      <c r="T41" s="11"/>
      <c r="U41" s="11"/>
      <c r="V41" s="11"/>
      <c r="W41" s="11"/>
      <c r="X41" s="11"/>
      <c r="Y41" s="11"/>
      <c r="Z41" s="11"/>
    </row>
    <row r="42" spans="1:26" ht="63" customHeight="1" thickBot="1" x14ac:dyDescent="0.35">
      <c r="A42" s="11"/>
      <c r="B42" s="31"/>
      <c r="C42" s="31"/>
      <c r="D42" s="31"/>
      <c r="E42" s="31"/>
      <c r="F42" s="12" t="s">
        <v>30</v>
      </c>
      <c r="G42" s="35" t="s">
        <v>8</v>
      </c>
      <c r="H42" s="32"/>
      <c r="I42" s="31"/>
      <c r="J42" s="31"/>
      <c r="K42" s="31"/>
      <c r="L42" s="27"/>
      <c r="M42" s="27"/>
      <c r="N42" s="27"/>
      <c r="O42" s="27"/>
      <c r="P42" s="11"/>
      <c r="Q42" s="11"/>
      <c r="R42" s="11"/>
      <c r="S42" s="11"/>
      <c r="T42" s="11"/>
      <c r="U42" s="11"/>
      <c r="V42" s="11"/>
      <c r="W42" s="11"/>
      <c r="X42" s="11"/>
      <c r="Y42" s="11"/>
      <c r="Z42" s="11"/>
    </row>
    <row r="43" spans="1:26" ht="56.4" customHeight="1" thickBot="1" x14ac:dyDescent="0.35">
      <c r="A43" s="11"/>
      <c r="B43" s="31"/>
      <c r="C43" s="31"/>
      <c r="D43" s="31"/>
      <c r="E43" s="31"/>
      <c r="F43" s="12" t="str">
        <f>IF(G42="Sí","No seleccionar ninguna opción de esta casilla:","¿Se presenta la información exógena cuando la Dian notifica pliego de cargos?")</f>
        <v>¿Se presenta la información exógena cuando la Dian notifica pliego de cargos?</v>
      </c>
      <c r="G43" s="35" t="s">
        <v>8</v>
      </c>
      <c r="H43" s="31"/>
      <c r="I43" s="31"/>
      <c r="J43" s="31"/>
      <c r="K43" s="31"/>
      <c r="L43" s="27"/>
      <c r="M43" s="27"/>
      <c r="N43" s="27"/>
      <c r="O43" s="27"/>
      <c r="P43" s="11"/>
      <c r="Q43" s="11"/>
      <c r="R43" s="11"/>
      <c r="S43" s="11"/>
      <c r="T43" s="11"/>
      <c r="U43" s="11"/>
      <c r="V43" s="11"/>
      <c r="W43" s="11"/>
      <c r="X43" s="11"/>
      <c r="Y43" s="11"/>
      <c r="Z43" s="11"/>
    </row>
    <row r="44" spans="1:26" ht="72" customHeight="1" thickBot="1" x14ac:dyDescent="0.35">
      <c r="A44" s="11"/>
      <c r="B44" s="31"/>
      <c r="C44" s="31"/>
      <c r="D44" s="31"/>
      <c r="E44" s="31"/>
      <c r="F44" s="12" t="str">
        <f>IF(OR(G43="Sí",G42="Sí"),"No seleccionar ninguna opción de esta casilla:","¿Se presenta la información exógena dentro de los dos meses siguientes a la fecha de la resolución de la sanción?")</f>
        <v>¿Se presenta la información exógena dentro de los dos meses siguientes a la fecha de la resolución de la sanción?</v>
      </c>
      <c r="G44" s="35" t="s">
        <v>7</v>
      </c>
      <c r="H44" s="31"/>
      <c r="I44" s="31"/>
      <c r="J44" s="31"/>
      <c r="K44" s="31"/>
      <c r="L44" s="27"/>
      <c r="M44" s="27"/>
      <c r="N44" s="27"/>
      <c r="O44" s="27"/>
      <c r="P44" s="11"/>
      <c r="Q44" s="11"/>
      <c r="R44" s="11"/>
      <c r="S44" s="11"/>
      <c r="T44" s="11"/>
      <c r="U44" s="11"/>
      <c r="V44" s="11"/>
      <c r="W44" s="11"/>
      <c r="X44" s="11"/>
      <c r="Y44" s="11"/>
      <c r="Z44" s="11"/>
    </row>
    <row r="45" spans="1:26" ht="39.6" customHeight="1" x14ac:dyDescent="0.3">
      <c r="A45" s="11"/>
      <c r="B45" s="31"/>
      <c r="C45" s="31"/>
      <c r="D45" s="31"/>
      <c r="E45" s="31"/>
      <c r="F45" s="12" t="s">
        <v>5</v>
      </c>
      <c r="G45" s="33">
        <f>IF(G42="Sí",G41*10%,IF(G43="Sí",G41*50%,IF(G44="Sí",G41*70%,G41)))</f>
        <v>1861999.9999999998</v>
      </c>
      <c r="H45" s="31"/>
      <c r="I45" s="31"/>
      <c r="J45" s="31"/>
      <c r="K45" s="31"/>
      <c r="L45" s="27"/>
      <c r="M45" s="27"/>
      <c r="N45" s="27"/>
      <c r="O45" s="27"/>
      <c r="P45" s="11"/>
      <c r="Q45" s="11"/>
      <c r="R45" s="11"/>
      <c r="S45" s="11"/>
      <c r="T45" s="11"/>
      <c r="U45" s="11"/>
      <c r="V45" s="11"/>
      <c r="W45" s="11"/>
      <c r="X45" s="11"/>
      <c r="Y45" s="11"/>
      <c r="Z45" s="11"/>
    </row>
    <row r="46" spans="1:26" ht="39.6" customHeight="1" thickBot="1" x14ac:dyDescent="0.35">
      <c r="A46" s="11"/>
      <c r="B46" s="31"/>
      <c r="C46" s="31"/>
      <c r="D46" s="31"/>
      <c r="E46" s="31"/>
      <c r="F46" s="85" t="str">
        <f>IF(OR(G42="Sí",G43="Sí",G44="Sí"),"Se logró reducir la sanción. Por favor, continuar al paso 4",IF(AND(G42="Sí",G43="No",G44="No"),"No hay lugar a la reducción de la sanción. Por favor, continuar al paso 4","Se deben escoger algunas de las opciones de las celdas G42, G43 y G44 para continuar."))</f>
        <v>Se logró reducir la sanción. Por favor, continuar al paso 4</v>
      </c>
      <c r="G46" s="86"/>
      <c r="H46" s="31"/>
      <c r="I46" s="31"/>
      <c r="J46" s="31"/>
      <c r="K46" s="31"/>
      <c r="L46" s="27"/>
      <c r="M46" s="27"/>
      <c r="N46" s="27"/>
      <c r="O46" s="27"/>
      <c r="P46" s="11"/>
      <c r="Q46" s="11"/>
      <c r="R46" s="11"/>
      <c r="S46" s="11"/>
      <c r="T46" s="11"/>
      <c r="U46" s="11"/>
      <c r="V46" s="11"/>
      <c r="W46" s="11"/>
      <c r="X46" s="11"/>
      <c r="Y46" s="11"/>
      <c r="Z46" s="11"/>
    </row>
    <row r="47" spans="1:26" ht="13.2" customHeight="1" x14ac:dyDescent="0.3">
      <c r="A47" s="11"/>
      <c r="B47" s="31"/>
      <c r="C47" s="31"/>
      <c r="D47" s="31"/>
      <c r="E47" s="31"/>
      <c r="F47" s="31"/>
      <c r="G47" s="31"/>
      <c r="H47" s="31"/>
      <c r="I47" s="31"/>
      <c r="J47" s="31"/>
      <c r="K47" s="31"/>
      <c r="L47" s="27"/>
      <c r="M47" s="27"/>
      <c r="N47" s="27"/>
      <c r="O47" s="27"/>
      <c r="P47" s="11"/>
      <c r="Q47" s="11"/>
      <c r="R47" s="11"/>
      <c r="S47" s="11"/>
      <c r="T47" s="11"/>
      <c r="U47" s="11"/>
      <c r="V47" s="11"/>
      <c r="W47" s="11"/>
      <c r="X47" s="11"/>
      <c r="Y47" s="11"/>
      <c r="Z47" s="11"/>
    </row>
    <row r="48" spans="1:26" ht="6.75" customHeight="1" x14ac:dyDescent="0.3">
      <c r="A48" s="1"/>
      <c r="B48" s="1"/>
      <c r="C48" s="1"/>
      <c r="D48" s="1"/>
      <c r="E48" s="1"/>
      <c r="F48" s="3"/>
      <c r="G48" s="3"/>
      <c r="H48" s="1"/>
      <c r="I48" s="1"/>
      <c r="J48" s="1"/>
      <c r="K48" s="1"/>
      <c r="L48" s="1"/>
      <c r="M48" s="1"/>
      <c r="N48" s="1"/>
      <c r="O48" s="1"/>
      <c r="P48" s="1"/>
      <c r="Q48" s="1"/>
      <c r="R48" s="1"/>
      <c r="S48" s="1"/>
      <c r="T48" s="1"/>
      <c r="U48" s="1"/>
      <c r="V48" s="1"/>
      <c r="W48" s="1"/>
      <c r="X48" s="1"/>
      <c r="Y48" s="1"/>
      <c r="Z48" s="1"/>
    </row>
    <row r="49" spans="1:26" ht="30" customHeight="1" x14ac:dyDescent="0.3">
      <c r="A49" s="1"/>
      <c r="B49" s="98" t="s">
        <v>23</v>
      </c>
      <c r="C49" s="68"/>
      <c r="D49" s="68"/>
      <c r="E49" s="68"/>
      <c r="F49" s="68"/>
      <c r="G49" s="68"/>
      <c r="H49" s="68"/>
      <c r="I49" s="68"/>
      <c r="J49" s="68"/>
      <c r="K49" s="69"/>
      <c r="L49" s="1"/>
      <c r="M49" s="1"/>
      <c r="N49" s="1"/>
      <c r="O49" s="8"/>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1.8" customHeight="1" x14ac:dyDescent="0.3">
      <c r="A51" s="1"/>
      <c r="B51" s="99" t="s">
        <v>81</v>
      </c>
      <c r="C51" s="58"/>
      <c r="D51" s="58"/>
      <c r="E51" s="58"/>
      <c r="F51" s="58"/>
      <c r="G51" s="58"/>
      <c r="H51" s="58"/>
      <c r="I51" s="58"/>
      <c r="J51" s="58"/>
      <c r="K51" s="59"/>
      <c r="L51" s="6"/>
      <c r="M51" s="6"/>
      <c r="N51" s="6"/>
      <c r="O51" s="6"/>
      <c r="P51" s="1"/>
      <c r="Q51" s="1"/>
      <c r="R51" s="1"/>
      <c r="S51" s="1"/>
      <c r="T51" s="1"/>
      <c r="U51" s="1"/>
      <c r="V51" s="1"/>
      <c r="W51" s="1"/>
      <c r="X51" s="1"/>
      <c r="Y51" s="1"/>
      <c r="Z51" s="1"/>
    </row>
    <row r="52" spans="1:26" ht="15.75" customHeight="1" thickBot="1"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67.5" customHeight="1" x14ac:dyDescent="0.3">
      <c r="A53" s="1"/>
      <c r="B53" s="1"/>
      <c r="C53" s="1"/>
      <c r="D53" s="1"/>
      <c r="E53" s="1"/>
      <c r="F53" s="12" t="s">
        <v>25</v>
      </c>
      <c r="G53" s="15" t="s">
        <v>10</v>
      </c>
      <c r="H53" s="1"/>
      <c r="I53" s="1"/>
      <c r="J53" s="1"/>
      <c r="K53" s="1"/>
      <c r="L53" s="1"/>
      <c r="M53" s="1"/>
      <c r="N53" s="1"/>
      <c r="O53" s="1"/>
      <c r="P53" s="1"/>
      <c r="Q53" s="1"/>
      <c r="R53" s="1"/>
      <c r="S53" s="1"/>
      <c r="T53" s="1"/>
      <c r="U53" s="1"/>
      <c r="V53" s="1"/>
      <c r="W53" s="1"/>
      <c r="X53" s="1"/>
      <c r="Y53" s="1"/>
      <c r="Z53" s="1"/>
    </row>
    <row r="54" spans="1:26" ht="73.8" customHeight="1" x14ac:dyDescent="0.3">
      <c r="A54" s="1"/>
      <c r="B54" s="1"/>
      <c r="C54" s="1"/>
      <c r="D54" s="1"/>
      <c r="E54" s="1"/>
      <c r="F54" s="13" t="str">
        <f>IF(G53="La liquidación es realizada por el contribuyente","¿La Dian ha proferido pliego de cargos, requerimiento especial o emplazamiento previo por no declarar?",IF(G53="La Dian determinó su liquidación","¿La sanción fue aceptada y la infracción subsanada?",""))</f>
        <v>¿La sanción fue aceptada y la infracción subsanada?</v>
      </c>
      <c r="G54" s="49" t="s">
        <v>7</v>
      </c>
      <c r="H54" s="1"/>
      <c r="I54" s="1"/>
      <c r="J54" s="1"/>
      <c r="K54" s="1"/>
      <c r="L54" s="1"/>
      <c r="M54" s="1"/>
      <c r="N54" s="1"/>
      <c r="O54" s="1"/>
      <c r="P54" s="1"/>
      <c r="Q54" s="1"/>
      <c r="R54" s="1"/>
      <c r="S54" s="1"/>
      <c r="T54" s="1"/>
      <c r="U54" s="1"/>
      <c r="V54" s="1"/>
      <c r="W54" s="1"/>
      <c r="X54" s="1"/>
      <c r="Y54" s="1"/>
      <c r="Z54" s="1"/>
    </row>
    <row r="55" spans="1:26" ht="83.4" customHeight="1" x14ac:dyDescent="0.3">
      <c r="A55" s="1"/>
      <c r="B55" s="1"/>
      <c r="C55" s="1"/>
      <c r="D55" s="1"/>
      <c r="E55" s="1"/>
      <c r="F55" s="13" t="str">
        <f>IF(AND(G53="La liquidación es realizada por el contribuyente",G54="No"),"Se ha tenido esta conducta sancionable (extemporaneidad) en otra declaración desde hace:",IF(AND(G53="La Dian determinó su liquidación",G54="Sí"),"Se ha tenido esta conducta sancionable (extemporaneidad) en otra declaración desde hace:",IF(AND(G53="La Dian determinó su liquidación",G54="No"),"Se ha tenido esta conducta sancionable (extemporaneidad) en otra declaración desde hace:","No aplica")))</f>
        <v>Se ha tenido esta conducta sancionable (extemporaneidad) en otra declaración desde hace:</v>
      </c>
      <c r="G55" s="50" t="s">
        <v>87</v>
      </c>
      <c r="H55" s="1"/>
      <c r="I55" s="1"/>
      <c r="J55" s="1"/>
      <c r="K55" s="1"/>
      <c r="L55" s="1"/>
      <c r="M55" s="1"/>
      <c r="N55" s="1"/>
      <c r="O55" s="1"/>
      <c r="P55" s="1"/>
      <c r="Q55" s="1"/>
      <c r="R55" s="1"/>
      <c r="S55" s="1"/>
      <c r="T55" s="1"/>
      <c r="U55" s="1"/>
      <c r="V55" s="1"/>
      <c r="W55" s="1"/>
      <c r="X55" s="1"/>
      <c r="Y55" s="1"/>
      <c r="Z55" s="1"/>
    </row>
    <row r="56" spans="1:26" ht="85.2" customHeight="1" x14ac:dyDescent="0.3">
      <c r="A56" s="1"/>
      <c r="B56" s="1"/>
      <c r="C56" s="1"/>
      <c r="D56" s="1"/>
      <c r="E56" s="1"/>
      <c r="F56" s="13" t="str">
        <f>IF(F55="No aplica","No aplica",IF(AND(F55="Se ha tenido esta conducta sancionable (extemporaneidad) en otra declaración desde hace:",G55="Menos de 2 años"),"De acuerdo con las condiciones expuestas en el parágrafo 2 del artículo 640 del ET, ¿hubo reincidencia por acto administrativo en firme?","No aplica"))</f>
        <v>No aplica</v>
      </c>
      <c r="G56" s="50" t="s">
        <v>85</v>
      </c>
      <c r="H56" s="1"/>
      <c r="I56" s="1"/>
      <c r="J56" s="1"/>
      <c r="K56" s="1"/>
      <c r="L56" s="1"/>
      <c r="M56" s="1"/>
      <c r="N56" s="1"/>
      <c r="O56" s="1"/>
      <c r="P56" s="1"/>
      <c r="Q56" s="1"/>
      <c r="R56" s="1"/>
      <c r="S56" s="1"/>
      <c r="T56" s="1"/>
      <c r="U56" s="1"/>
      <c r="V56" s="1"/>
      <c r="W56" s="1"/>
      <c r="X56" s="1"/>
      <c r="Y56" s="1"/>
      <c r="Z56" s="1"/>
    </row>
    <row r="57" spans="1:26" ht="24" hidden="1" customHeight="1" x14ac:dyDescent="0.3">
      <c r="A57" s="1"/>
      <c r="B57" s="1"/>
      <c r="C57" s="1"/>
      <c r="D57" s="1"/>
      <c r="E57" s="1"/>
      <c r="F57" s="13" t="s">
        <v>0</v>
      </c>
      <c r="G57" s="51" t="str">
        <f>IF(AND(G53="La liquidación es realizada por el contribuyente",G54="No"),"Menos de 1 año",IF(AND(G53="La Dian determinó su liquidación",G54="Sí"),"Menos de 2 años",IF(AND(G53="La Dian determinó su liquidación",G54="No"),"Menos de 2 años","No aplica")))</f>
        <v>Menos de 2 años</v>
      </c>
      <c r="H57" s="1"/>
      <c r="I57" s="1"/>
      <c r="J57" s="1"/>
      <c r="K57" s="1"/>
      <c r="L57" s="1"/>
      <c r="M57" s="1"/>
      <c r="N57" s="1"/>
      <c r="O57" s="1"/>
      <c r="P57" s="1"/>
      <c r="Q57" s="1"/>
      <c r="R57" s="1"/>
      <c r="S57" s="1"/>
      <c r="T57" s="1"/>
      <c r="U57" s="1"/>
      <c r="V57" s="1"/>
      <c r="W57" s="1"/>
      <c r="X57" s="1"/>
      <c r="Y57" s="1"/>
      <c r="Z57" s="1"/>
    </row>
    <row r="58" spans="1:26" ht="24" hidden="1" customHeight="1" x14ac:dyDescent="0.3">
      <c r="A58" s="11"/>
      <c r="B58" s="11"/>
      <c r="C58" s="11"/>
      <c r="D58" s="11"/>
      <c r="E58" s="11"/>
      <c r="F58" s="13" t="s">
        <v>1</v>
      </c>
      <c r="G58" s="51" t="str">
        <f>IF(AND(G53="La liquidación es realizada por el contribuyente",G54="No"),"1 año y menos de 2 años",IF(AND(G53="La Dian determinó su liquidación",G54="Sí"),"2 años y menos de 4 años","No aplica"))</f>
        <v>2 años y menos de 4 años</v>
      </c>
      <c r="H58" s="11"/>
      <c r="I58" s="11"/>
      <c r="J58" s="11"/>
      <c r="K58" s="11"/>
      <c r="L58" s="11"/>
      <c r="M58" s="11"/>
      <c r="N58" s="11"/>
      <c r="O58" s="11"/>
      <c r="P58" s="11"/>
      <c r="Q58" s="11"/>
      <c r="R58" s="11"/>
      <c r="S58" s="11"/>
      <c r="T58" s="11"/>
      <c r="U58" s="11"/>
      <c r="V58" s="11"/>
      <c r="W58" s="11"/>
      <c r="X58" s="11"/>
      <c r="Y58" s="11"/>
      <c r="Z58" s="11"/>
    </row>
    <row r="59" spans="1:26" ht="24" hidden="1" customHeight="1" x14ac:dyDescent="0.3">
      <c r="A59" s="11"/>
      <c r="B59" s="11"/>
      <c r="C59" s="11"/>
      <c r="D59" s="11"/>
      <c r="E59" s="11"/>
      <c r="F59" s="13" t="s">
        <v>2</v>
      </c>
      <c r="G59" s="51" t="str">
        <f>IF(AND(G53="La liquidación es realizada por el contribuyente",G54="No"),"2 años o más",IF(AND(G53="La Dian determinó su liquidación",G54="Sí"),"4 años o más","No aplica"))</f>
        <v>4 años o más</v>
      </c>
      <c r="H59" s="11"/>
      <c r="I59" s="11"/>
      <c r="J59" s="11"/>
      <c r="K59" s="11"/>
      <c r="L59" s="11"/>
      <c r="M59" s="11"/>
      <c r="N59" s="11"/>
      <c r="O59" s="11"/>
      <c r="P59" s="11"/>
      <c r="Q59" s="11"/>
      <c r="R59" s="11"/>
      <c r="S59" s="11"/>
      <c r="T59" s="11"/>
      <c r="U59" s="11"/>
      <c r="V59" s="11"/>
      <c r="W59" s="11"/>
      <c r="X59" s="11"/>
      <c r="Y59" s="11"/>
      <c r="Z59" s="11"/>
    </row>
    <row r="60" spans="1:26" ht="24" hidden="1" customHeight="1" x14ac:dyDescent="0.3">
      <c r="A60" s="11"/>
      <c r="B60" s="11"/>
      <c r="C60" s="11"/>
      <c r="D60" s="11"/>
      <c r="E60" s="11"/>
      <c r="F60" s="13" t="s">
        <v>77</v>
      </c>
      <c r="G60" s="51" t="str">
        <f>IF(AND(G53="La liquidación es realizada por el contribuyente",G54="No"),"No se ha tenido",IF(AND(G53="La Dian determinó su liquidación",G54="Sí"),"No se ha tenido","No aplica"))</f>
        <v>No se ha tenido</v>
      </c>
      <c r="H60" s="11"/>
      <c r="I60" s="11"/>
      <c r="J60" s="11"/>
      <c r="K60" s="11"/>
      <c r="L60" s="11"/>
      <c r="M60" s="11"/>
      <c r="N60" s="11"/>
      <c r="O60" s="11"/>
      <c r="P60" s="11"/>
      <c r="Q60" s="11"/>
      <c r="R60" s="11"/>
      <c r="S60" s="11"/>
      <c r="T60" s="11"/>
      <c r="U60" s="11"/>
      <c r="V60" s="11"/>
      <c r="W60" s="11"/>
      <c r="X60" s="11"/>
      <c r="Y60" s="11"/>
      <c r="Z60" s="11"/>
    </row>
    <row r="61" spans="1:26" ht="24" hidden="1" customHeight="1" x14ac:dyDescent="0.3">
      <c r="A61" s="11"/>
      <c r="B61" s="11"/>
      <c r="C61" s="11"/>
      <c r="D61" s="11"/>
      <c r="E61" s="11"/>
      <c r="F61" s="13" t="s">
        <v>78</v>
      </c>
      <c r="G61" s="51" t="str">
        <f>IF(F56="De acuerdo con las condiciones expuestas en el parágrafo 2 del artículo 640 del ET, ¿hubo reincidencia por acto administrativo en firme?","Sí","No aplica")</f>
        <v>No aplica</v>
      </c>
      <c r="H61" s="11"/>
      <c r="I61" s="11"/>
      <c r="J61" s="11"/>
      <c r="K61" s="11"/>
      <c r="L61" s="11"/>
      <c r="M61" s="11"/>
      <c r="N61" s="11"/>
      <c r="O61" s="11"/>
      <c r="P61" s="11"/>
      <c r="Q61" s="11"/>
      <c r="R61" s="11"/>
      <c r="S61" s="11"/>
      <c r="T61" s="11"/>
      <c r="U61" s="11"/>
      <c r="V61" s="11"/>
      <c r="W61" s="11"/>
      <c r="X61" s="11"/>
      <c r="Y61" s="11"/>
      <c r="Z61" s="11"/>
    </row>
    <row r="62" spans="1:26" ht="26.4" hidden="1" customHeight="1" x14ac:dyDescent="0.3">
      <c r="A62" s="11"/>
      <c r="B62" s="11"/>
      <c r="C62" s="11"/>
      <c r="D62" s="11"/>
      <c r="E62" s="11"/>
      <c r="F62" s="13" t="s">
        <v>79</v>
      </c>
      <c r="G62" s="51" t="str">
        <f>IF(F56="De acuerdo con las condiciones expuestas en el parágrafo 2 del artículo 640 del ET, ¿hubo reincidencia por acto administrativo en firme?","No","No aplica")</f>
        <v>No aplica</v>
      </c>
      <c r="H62" s="11"/>
      <c r="I62" s="11"/>
      <c r="J62" s="11"/>
      <c r="K62" s="11"/>
      <c r="L62" s="11"/>
      <c r="M62" s="11"/>
      <c r="N62" s="11"/>
      <c r="O62" s="11"/>
      <c r="P62" s="11"/>
      <c r="Q62" s="11"/>
      <c r="R62" s="11"/>
      <c r="S62" s="11"/>
      <c r="T62" s="11"/>
      <c r="U62" s="11"/>
      <c r="V62" s="11"/>
      <c r="W62" s="11"/>
      <c r="X62" s="11"/>
      <c r="Y62" s="11"/>
      <c r="Z62" s="11"/>
    </row>
    <row r="63" spans="1:26" ht="61.8" customHeight="1" x14ac:dyDescent="0.3">
      <c r="A63" s="1"/>
      <c r="B63" s="1"/>
      <c r="C63" s="1"/>
      <c r="D63" s="1"/>
      <c r="E63" s="1"/>
      <c r="F63" s="13" t="str">
        <f>IF(OR(G63=75%,G63=50%),"La sanción se reduce al",IF(G63=200%,"Aplica el parágrafo 2 del artículo 640 del ET, por tanto, la sanción incrementa quedando en su:","La sanción no tiene reducciones y queda en su:"))</f>
        <v>La sanción se reduce al</v>
      </c>
      <c r="G63" s="17">
        <f>IF(AND(G53="La liquidación es realizada por el contribuyente",G54="No",G55="1 año y menos de 2 años"),75%,IF(AND(G53="La liquidación es realizada por el contribuyente",G54="No",OR(G55="2 años o más",G55="No se ha tenido")),50%,IF(AND(G53="La Dian determinó su liquidación",G55="Menos de 2 años",G56="Sí"),200%,IF(AND(G53="La Dian determinó su liquidación",G54="Sí",G55="2 años y menos de 4 años"),75%,IF(AND(G53="La Dian determinó su liquidación",G54="Sí",OR(G55="4 años o más",G55="No se ha tenido")),50%,100%)))))</f>
        <v>0.5</v>
      </c>
      <c r="H63" s="1"/>
      <c r="I63" s="1"/>
      <c r="J63" s="1"/>
      <c r="K63" s="1"/>
      <c r="L63" s="1"/>
      <c r="M63" s="1"/>
      <c r="N63" s="1"/>
      <c r="O63" s="1"/>
      <c r="P63" s="1"/>
      <c r="Q63" s="1"/>
      <c r="R63" s="1"/>
      <c r="S63" s="1"/>
      <c r="T63" s="1"/>
      <c r="U63" s="1"/>
      <c r="V63" s="1"/>
      <c r="W63" s="1"/>
      <c r="X63" s="1"/>
      <c r="Y63" s="1"/>
      <c r="Z63" s="1"/>
    </row>
    <row r="64" spans="1:26" ht="24.75" customHeight="1" thickBot="1" x14ac:dyDescent="0.35">
      <c r="A64" s="1"/>
      <c r="B64" s="1"/>
      <c r="C64" s="1"/>
      <c r="D64" s="1"/>
      <c r="E64" s="1"/>
      <c r="F64" s="14" t="s">
        <v>5</v>
      </c>
      <c r="G64" s="19">
        <f>G45*G63</f>
        <v>930999.99999999988</v>
      </c>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42" customHeight="1" x14ac:dyDescent="0.3">
      <c r="A66" s="1"/>
      <c r="B66" s="99" t="s">
        <v>6</v>
      </c>
      <c r="C66" s="68"/>
      <c r="D66" s="68"/>
      <c r="E66" s="68"/>
      <c r="F66" s="68"/>
      <c r="G66" s="68"/>
      <c r="H66" s="68"/>
      <c r="I66" s="68"/>
      <c r="J66" s="68"/>
      <c r="K66" s="69"/>
      <c r="L66" s="6"/>
      <c r="M66" s="6"/>
      <c r="N66" s="6"/>
      <c r="O66" s="6"/>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 customHeight="1" thickBot="1"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9.25" customHeight="1" x14ac:dyDescent="0.3">
      <c r="A69" s="1"/>
      <c r="B69" s="1"/>
      <c r="C69" s="1"/>
      <c r="D69" s="1"/>
      <c r="E69" s="1"/>
      <c r="F69" s="12" t="s">
        <v>3</v>
      </c>
      <c r="G69" s="20">
        <f>ROUND(G15*10,-3)</f>
        <v>498000</v>
      </c>
      <c r="H69" s="1"/>
      <c r="I69" s="1"/>
      <c r="J69" s="1"/>
      <c r="K69" s="1"/>
      <c r="L69" s="1"/>
      <c r="M69" s="1"/>
      <c r="N69" s="1"/>
      <c r="O69" s="1"/>
      <c r="P69" s="1"/>
      <c r="Q69" s="1"/>
      <c r="R69" s="1"/>
      <c r="S69" s="1"/>
      <c r="T69" s="1"/>
      <c r="U69" s="1"/>
      <c r="V69" s="1"/>
      <c r="W69" s="1"/>
      <c r="X69" s="1"/>
      <c r="Y69" s="1"/>
      <c r="Z69" s="1"/>
    </row>
    <row r="70" spans="1:26" ht="29.25" customHeight="1" x14ac:dyDescent="0.3">
      <c r="A70" s="1"/>
      <c r="B70" s="1"/>
      <c r="C70" s="1"/>
      <c r="D70" s="1"/>
      <c r="E70" s="1"/>
      <c r="F70" s="13" t="s">
        <v>9</v>
      </c>
      <c r="G70" s="21">
        <f>G64</f>
        <v>930999.99999999988</v>
      </c>
      <c r="H70" s="1"/>
      <c r="I70" s="1"/>
      <c r="J70" s="1"/>
      <c r="K70" s="1"/>
      <c r="L70" s="1"/>
      <c r="M70" s="1"/>
      <c r="N70" s="1"/>
      <c r="O70" s="1"/>
      <c r="P70" s="1"/>
      <c r="Q70" s="1"/>
      <c r="R70" s="1"/>
      <c r="S70" s="1"/>
      <c r="T70" s="1"/>
      <c r="U70" s="1"/>
      <c r="V70" s="1"/>
      <c r="W70" s="1"/>
      <c r="X70" s="1"/>
      <c r="Y70" s="1"/>
      <c r="Z70" s="1"/>
    </row>
    <row r="71" spans="1:26" ht="35.4" customHeight="1" thickBot="1" x14ac:dyDescent="0.35">
      <c r="A71" s="1"/>
      <c r="B71" s="1"/>
      <c r="C71" s="1"/>
      <c r="D71" s="1"/>
      <c r="E71" s="1"/>
      <c r="F71" s="14" t="s">
        <v>4</v>
      </c>
      <c r="G71" s="22">
        <f>IF(G70&gt;0,IF(G69&gt;G70,G69,G70),0)</f>
        <v>930999.99999999988</v>
      </c>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thickBot="1"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68.25" customHeight="1" thickBot="1" x14ac:dyDescent="0.35">
      <c r="A74" s="10"/>
      <c r="B74" s="105" t="s">
        <v>24</v>
      </c>
      <c r="C74" s="106"/>
      <c r="D74" s="106"/>
      <c r="E74" s="106"/>
      <c r="F74" s="106"/>
      <c r="G74" s="106"/>
      <c r="H74" s="106"/>
      <c r="I74" s="106"/>
      <c r="J74" s="106"/>
      <c r="K74" s="107"/>
      <c r="L74" s="7"/>
      <c r="M74" s="7"/>
      <c r="N74" s="7"/>
      <c r="O74" s="7"/>
      <c r="P74" s="10"/>
      <c r="Q74" s="10"/>
      <c r="R74" s="10"/>
      <c r="S74" s="10"/>
      <c r="T74" s="10"/>
      <c r="U74" s="10"/>
      <c r="V74" s="10"/>
      <c r="W74" s="10"/>
      <c r="X74" s="10"/>
      <c r="Y74" s="10"/>
      <c r="Z74" s="10"/>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66.75" customHeight="1" x14ac:dyDescent="0.3">
      <c r="A78" s="1"/>
      <c r="B78" s="57" t="s">
        <v>57</v>
      </c>
      <c r="C78" s="57"/>
      <c r="D78" s="57"/>
      <c r="E78" s="57"/>
      <c r="F78" s="57"/>
      <c r="G78" s="57"/>
      <c r="H78" s="57"/>
      <c r="I78" s="57"/>
      <c r="J78" s="57"/>
      <c r="K78" s="57"/>
      <c r="L78" s="1"/>
      <c r="M78" s="1"/>
      <c r="N78" s="1"/>
      <c r="O78" s="1"/>
      <c r="P78" s="1"/>
      <c r="Q78" s="1"/>
      <c r="R78" s="1"/>
      <c r="S78" s="1"/>
      <c r="T78" s="1"/>
      <c r="U78" s="1"/>
      <c r="V78" s="1"/>
      <c r="W78" s="1"/>
      <c r="X78" s="1"/>
      <c r="Y78" s="1"/>
      <c r="Z78" s="1"/>
    </row>
    <row r="79" spans="1:26" ht="15.75" customHeight="1" x14ac:dyDescent="0.3">
      <c r="A79" s="1"/>
      <c r="B79" s="108" t="s">
        <v>58</v>
      </c>
      <c r="C79" s="108"/>
      <c r="D79" s="108"/>
      <c r="E79" s="108"/>
      <c r="F79" s="108"/>
      <c r="G79" s="108"/>
      <c r="H79" s="108"/>
      <c r="I79" s="108"/>
      <c r="J79" s="108"/>
      <c r="K79" s="108"/>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sheetData>
  <mergeCells count="18">
    <mergeCell ref="B78:K78"/>
    <mergeCell ref="B79:K79"/>
    <mergeCell ref="B51:K51"/>
    <mergeCell ref="B66:K66"/>
    <mergeCell ref="B74:K74"/>
    <mergeCell ref="B36:K40"/>
    <mergeCell ref="F46:G46"/>
    <mergeCell ref="B49:K49"/>
    <mergeCell ref="D2:H4"/>
    <mergeCell ref="B9:K9"/>
    <mergeCell ref="B11:K14"/>
    <mergeCell ref="F23:G23"/>
    <mergeCell ref="B25:K25"/>
    <mergeCell ref="B6:K7"/>
    <mergeCell ref="J4:N4"/>
    <mergeCell ref="B27:K27"/>
    <mergeCell ref="F31:G31"/>
    <mergeCell ref="B34:K34"/>
  </mergeCells>
  <dataValidations count="5">
    <dataValidation type="list" allowBlank="1" showErrorMessage="1" sqref="G53" xr:uid="{296E2CED-1DCD-48C3-B66B-962D1C3E97F6}">
      <formula1>"La Dian determinó su liquidación,La liquidación es realizada por el contribuyente"</formula1>
    </dataValidation>
    <dataValidation type="list" allowBlank="1" showInputMessage="1" showErrorMessage="1" sqref="G42:G44" xr:uid="{683AACC6-3010-4CCD-8860-A1A489A23E8A}">
      <formula1>"Sí,No"</formula1>
    </dataValidation>
    <dataValidation type="list" allowBlank="1" showErrorMessage="1" sqref="G54" xr:uid="{A777238B-029F-4009-92D6-A3A862FE7361}">
      <formula1>"Sí,No"</formula1>
    </dataValidation>
    <dataValidation type="list" allowBlank="1" showInputMessage="1" showErrorMessage="1" sqref="G56" xr:uid="{EC869488-B981-4980-AF97-6AEDDA3AF459}">
      <formula1>$G$61:$G$62</formula1>
    </dataValidation>
    <dataValidation type="list" allowBlank="1" showInputMessage="1" showErrorMessage="1" sqref="G55" xr:uid="{30520912-44D4-418E-BF63-24EB15986383}">
      <formula1>$G$57:$G$60</formula1>
    </dataValidation>
  </dataValidations>
  <hyperlinks>
    <hyperlink ref="B79:J79" r:id="rId1" display="Quiero crear mi cuenta" xr:uid="{CCCBCE57-AADA-4F31-B24C-C6316E0E981C}"/>
  </hyperlinks>
  <pageMargins left="0.7" right="0.7" top="0.75" bottom="0.75" header="0" footer="0"/>
  <pageSetup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2A962-C7DF-4E1A-80C8-1EB4FC2966D8}">
  <dimension ref="A1:Y900"/>
  <sheetViews>
    <sheetView zoomScaleNormal="100" workbookViewId="0">
      <pane ySplit="4" topLeftCell="A23" activePane="bottomLeft" state="frozen"/>
      <selection pane="bottomLeft" activeCell="N8" sqref="N8"/>
    </sheetView>
  </sheetViews>
  <sheetFormatPr baseColWidth="10" defaultColWidth="14.44140625" defaultRowHeight="15" customHeight="1" x14ac:dyDescent="0.3"/>
  <cols>
    <col min="1" max="2" width="11.5546875" customWidth="1"/>
    <col min="3" max="3" width="13.44140625" customWidth="1"/>
    <col min="4" max="4" width="11.5546875" customWidth="1"/>
    <col min="5" max="5" width="36.5546875" customWidth="1"/>
    <col min="6" max="6" width="31" customWidth="1"/>
    <col min="7" max="7" width="27.5546875" customWidth="1"/>
    <col min="8" max="8" width="6.5546875" customWidth="1"/>
    <col min="9" max="9" width="11.44140625" customWidth="1"/>
    <col min="10" max="14" width="6.5546875" customWidth="1"/>
    <col min="15" max="25" width="11.5546875" customWidth="1"/>
  </cols>
  <sheetData>
    <row r="1" spans="1:25" ht="14.4" x14ac:dyDescent="0.3">
      <c r="A1" s="1"/>
      <c r="B1" s="1"/>
      <c r="C1" s="1"/>
      <c r="D1" s="1"/>
      <c r="E1" s="1"/>
      <c r="F1" s="1"/>
      <c r="G1" s="1"/>
      <c r="H1" s="1"/>
      <c r="I1" s="1"/>
      <c r="J1" s="1"/>
      <c r="K1" s="1"/>
      <c r="L1" s="1"/>
      <c r="M1" s="1"/>
      <c r="N1" s="1"/>
      <c r="O1" s="1"/>
      <c r="P1" s="1"/>
      <c r="Q1" s="1"/>
      <c r="R1" s="1"/>
      <c r="S1" s="1"/>
      <c r="T1" s="1"/>
      <c r="U1" s="1"/>
      <c r="V1" s="1"/>
      <c r="W1" s="1"/>
      <c r="X1" s="1"/>
      <c r="Y1" s="1"/>
    </row>
    <row r="2" spans="1:25" ht="15" customHeight="1" x14ac:dyDescent="0.3">
      <c r="A2" s="1"/>
      <c r="C2" s="34"/>
      <c r="D2" s="90" t="s">
        <v>45</v>
      </c>
      <c r="E2" s="90"/>
      <c r="F2" s="90"/>
      <c r="G2" s="90"/>
      <c r="H2" s="34"/>
      <c r="I2" s="34"/>
      <c r="J2" s="23"/>
      <c r="K2" s="9"/>
      <c r="L2" s="9"/>
      <c r="M2" s="9"/>
      <c r="N2" s="1"/>
      <c r="O2" s="1"/>
      <c r="P2" s="1"/>
      <c r="Q2" s="1"/>
      <c r="R2" s="1"/>
      <c r="S2" s="1"/>
      <c r="T2" s="1"/>
      <c r="U2" s="1"/>
      <c r="V2" s="1"/>
      <c r="W2" s="1"/>
      <c r="X2" s="1"/>
      <c r="Y2" s="1"/>
    </row>
    <row r="3" spans="1:25" ht="14.25" customHeight="1" x14ac:dyDescent="0.3">
      <c r="A3" s="1"/>
      <c r="B3" s="34"/>
      <c r="C3" s="34"/>
      <c r="D3" s="90"/>
      <c r="E3" s="90"/>
      <c r="F3" s="90"/>
      <c r="G3" s="90"/>
      <c r="H3" s="34"/>
      <c r="I3" s="34"/>
      <c r="J3" s="24"/>
      <c r="K3" s="9"/>
      <c r="L3" s="9"/>
      <c r="M3" s="9"/>
      <c r="N3" s="1"/>
      <c r="O3" s="1"/>
      <c r="P3" s="1"/>
      <c r="Q3" s="1"/>
      <c r="R3" s="1"/>
      <c r="S3" s="1"/>
      <c r="T3" s="1"/>
      <c r="U3" s="1"/>
      <c r="V3" s="1"/>
      <c r="W3" s="1"/>
      <c r="X3" s="1"/>
      <c r="Y3" s="1"/>
    </row>
    <row r="4" spans="1:25" ht="30" customHeight="1" x14ac:dyDescent="0.3">
      <c r="A4" s="1"/>
      <c r="B4" s="34"/>
      <c r="C4" s="34"/>
      <c r="D4" s="90"/>
      <c r="E4" s="90"/>
      <c r="F4" s="90"/>
      <c r="G4" s="90"/>
      <c r="H4" s="34"/>
      <c r="I4" s="103" t="s">
        <v>83</v>
      </c>
      <c r="J4" s="103"/>
      <c r="K4" s="103"/>
      <c r="L4" s="103"/>
      <c r="M4" s="103"/>
      <c r="N4" s="1"/>
      <c r="O4" s="1"/>
      <c r="P4" s="1"/>
      <c r="Q4" s="1"/>
      <c r="R4" s="1"/>
      <c r="S4" s="1"/>
      <c r="T4" s="1"/>
      <c r="U4" s="1"/>
      <c r="V4" s="1"/>
      <c r="W4" s="1"/>
      <c r="X4" s="1"/>
      <c r="Y4" s="1"/>
    </row>
    <row r="5" spans="1:25" ht="14.4" x14ac:dyDescent="0.3">
      <c r="A5" s="1"/>
      <c r="B5" s="1"/>
      <c r="C5" s="1"/>
      <c r="D5" s="1"/>
      <c r="E5" s="1"/>
      <c r="F5" s="1"/>
      <c r="G5" s="1"/>
      <c r="H5" s="1"/>
      <c r="I5" s="1"/>
      <c r="J5" s="1"/>
      <c r="K5" s="1"/>
      <c r="L5" s="1"/>
      <c r="M5" s="1"/>
      <c r="N5" s="1"/>
      <c r="O5" s="1"/>
      <c r="P5" s="1"/>
      <c r="Q5" s="1"/>
      <c r="R5" s="1"/>
      <c r="S5" s="1"/>
      <c r="T5" s="1"/>
      <c r="U5" s="1"/>
      <c r="V5" s="1"/>
      <c r="W5" s="1"/>
      <c r="X5" s="1"/>
      <c r="Y5" s="1"/>
    </row>
    <row r="6" spans="1:25" ht="54.75" customHeight="1" x14ac:dyDescent="0.3">
      <c r="A6" s="1"/>
      <c r="B6" s="99" t="s">
        <v>54</v>
      </c>
      <c r="C6" s="99"/>
      <c r="D6" s="99"/>
      <c r="E6" s="99"/>
      <c r="F6" s="99"/>
      <c r="G6" s="99"/>
      <c r="H6" s="99"/>
      <c r="I6" s="99"/>
      <c r="J6" s="99"/>
      <c r="K6" s="6"/>
      <c r="L6" s="6"/>
      <c r="M6" s="6"/>
      <c r="N6" s="6"/>
      <c r="O6" s="1"/>
      <c r="P6" s="1"/>
      <c r="Q6" s="1"/>
      <c r="R6" s="1"/>
      <c r="S6" s="1"/>
      <c r="T6" s="1"/>
      <c r="U6" s="1"/>
      <c r="V6" s="1"/>
      <c r="W6" s="1"/>
      <c r="X6" s="1"/>
      <c r="Y6" s="1"/>
    </row>
    <row r="7" spans="1:25" ht="71.25" customHeight="1" x14ac:dyDescent="0.3">
      <c r="A7" s="1"/>
      <c r="B7" s="99"/>
      <c r="C7" s="99"/>
      <c r="D7" s="99"/>
      <c r="E7" s="99"/>
      <c r="F7" s="99"/>
      <c r="G7" s="99"/>
      <c r="H7" s="99"/>
      <c r="I7" s="99"/>
      <c r="J7" s="99"/>
      <c r="K7" s="1"/>
      <c r="L7" s="1"/>
      <c r="M7" s="1"/>
      <c r="N7" s="1"/>
      <c r="O7" s="1"/>
      <c r="P7" s="1"/>
      <c r="Q7" s="1"/>
      <c r="R7" s="1"/>
      <c r="S7" s="1"/>
      <c r="T7" s="1"/>
      <c r="U7" s="1"/>
      <c r="V7" s="1"/>
      <c r="W7" s="1"/>
      <c r="X7" s="1"/>
      <c r="Y7" s="1"/>
    </row>
    <row r="8" spans="1:25" ht="78" customHeight="1" x14ac:dyDescent="0.3">
      <c r="A8" s="1"/>
      <c r="B8" s="1"/>
      <c r="C8" s="1"/>
      <c r="D8" s="1"/>
      <c r="E8" s="1"/>
      <c r="F8" s="1"/>
      <c r="G8" s="1"/>
      <c r="H8" s="1"/>
      <c r="I8" s="1"/>
      <c r="J8" s="1"/>
      <c r="K8" s="1"/>
      <c r="L8" s="1"/>
      <c r="M8" s="1"/>
      <c r="N8" s="1"/>
      <c r="O8" s="1"/>
      <c r="P8" s="1"/>
      <c r="Q8" s="1"/>
      <c r="R8" s="1"/>
      <c r="S8" s="1"/>
      <c r="T8" s="1"/>
      <c r="U8" s="1"/>
      <c r="V8" s="1"/>
      <c r="W8" s="1"/>
      <c r="X8" s="1"/>
      <c r="Y8" s="1"/>
    </row>
    <row r="9" spans="1:25" ht="58.5" customHeight="1" thickBot="1" x14ac:dyDescent="0.35">
      <c r="A9" s="1"/>
      <c r="B9" s="1"/>
      <c r="C9" s="26" t="s">
        <v>46</v>
      </c>
      <c r="D9" s="26" t="s">
        <v>47</v>
      </c>
      <c r="E9" s="26" t="s">
        <v>48</v>
      </c>
      <c r="F9" s="39" t="s">
        <v>50</v>
      </c>
      <c r="G9" s="39" t="s">
        <v>49</v>
      </c>
      <c r="H9" s="1"/>
      <c r="I9" s="1"/>
      <c r="J9" s="1"/>
      <c r="K9" s="1"/>
      <c r="L9" s="1"/>
      <c r="M9" s="1"/>
      <c r="N9" s="1"/>
      <c r="O9" s="1"/>
      <c r="P9" s="1"/>
      <c r="Q9" s="1"/>
      <c r="R9" s="1"/>
      <c r="S9" s="1"/>
      <c r="T9" s="1"/>
      <c r="U9" s="1"/>
      <c r="V9" s="1"/>
      <c r="W9" s="1"/>
      <c r="X9" s="1"/>
      <c r="Y9" s="1"/>
    </row>
    <row r="10" spans="1:25" ht="36.75" customHeight="1" thickBot="1" x14ac:dyDescent="0.35">
      <c r="A10" s="1"/>
      <c r="B10" s="1"/>
      <c r="C10" s="42">
        <v>1001</v>
      </c>
      <c r="D10" s="42">
        <v>5004</v>
      </c>
      <c r="E10" s="44" t="s">
        <v>52</v>
      </c>
      <c r="F10" s="43">
        <v>310000000</v>
      </c>
      <c r="G10" s="43">
        <v>670000000</v>
      </c>
      <c r="H10" s="1"/>
      <c r="I10" s="1"/>
      <c r="J10" s="1"/>
      <c r="K10" s="1"/>
      <c r="L10" s="1"/>
      <c r="M10" s="1"/>
      <c r="N10" s="1"/>
      <c r="O10" s="1"/>
      <c r="P10" s="1"/>
      <c r="Q10" s="1"/>
      <c r="R10" s="1"/>
      <c r="S10" s="1"/>
      <c r="T10" s="1"/>
      <c r="U10" s="1"/>
      <c r="V10" s="1"/>
      <c r="W10" s="1"/>
      <c r="X10" s="1"/>
      <c r="Y10" s="1"/>
    </row>
    <row r="11" spans="1:25" ht="36.75" customHeight="1" thickBot="1" x14ac:dyDescent="0.35">
      <c r="A11" s="1"/>
      <c r="B11" s="1"/>
      <c r="C11" s="42">
        <v>1001</v>
      </c>
      <c r="D11" s="42">
        <v>5007</v>
      </c>
      <c r="E11" s="43" t="s">
        <v>53</v>
      </c>
      <c r="F11" s="43">
        <v>2000</v>
      </c>
      <c r="G11" s="43">
        <v>20000000</v>
      </c>
      <c r="H11" s="1"/>
      <c r="I11" s="1"/>
      <c r="J11" s="1"/>
      <c r="K11" s="1"/>
      <c r="L11" s="1"/>
      <c r="M11" s="1"/>
      <c r="N11" s="1"/>
      <c r="O11" s="1"/>
      <c r="P11" s="1"/>
      <c r="Q11" s="1"/>
      <c r="R11" s="1"/>
      <c r="S11" s="1"/>
      <c r="T11" s="1"/>
      <c r="U11" s="1"/>
      <c r="V11" s="1"/>
      <c r="W11" s="1"/>
      <c r="X11" s="1"/>
      <c r="Y11" s="1"/>
    </row>
    <row r="12" spans="1:25" ht="36.75" customHeight="1" thickBot="1" x14ac:dyDescent="0.35">
      <c r="A12" s="1"/>
      <c r="B12" s="1"/>
      <c r="C12" s="42"/>
      <c r="D12" s="42"/>
      <c r="E12" s="43"/>
      <c r="F12" s="43"/>
      <c r="G12" s="43"/>
      <c r="H12" s="1"/>
      <c r="I12" s="1"/>
      <c r="J12" s="1"/>
      <c r="K12" s="1"/>
      <c r="L12" s="1"/>
      <c r="M12" s="1"/>
      <c r="N12" s="1"/>
      <c r="O12" s="1"/>
      <c r="P12" s="1"/>
      <c r="Q12" s="1"/>
      <c r="R12" s="1"/>
      <c r="S12" s="1"/>
      <c r="T12" s="1"/>
      <c r="U12" s="1"/>
      <c r="V12" s="1"/>
      <c r="W12" s="1"/>
      <c r="X12" s="1"/>
      <c r="Y12" s="1"/>
    </row>
    <row r="13" spans="1:25" ht="36.75" customHeight="1" thickBot="1" x14ac:dyDescent="0.35">
      <c r="A13" s="1"/>
      <c r="B13" s="1"/>
      <c r="C13" s="42"/>
      <c r="D13" s="42"/>
      <c r="E13" s="43"/>
      <c r="F13" s="43"/>
      <c r="G13" s="43"/>
      <c r="H13" s="1"/>
      <c r="I13" s="1"/>
      <c r="J13" s="1"/>
      <c r="K13" s="1"/>
      <c r="L13" s="1"/>
      <c r="M13" s="1"/>
      <c r="N13" s="1"/>
      <c r="O13" s="1"/>
      <c r="P13" s="1"/>
      <c r="Q13" s="1"/>
      <c r="R13" s="1"/>
      <c r="S13" s="1"/>
      <c r="T13" s="1"/>
      <c r="U13" s="1"/>
      <c r="V13" s="1"/>
      <c r="W13" s="1"/>
      <c r="X13" s="1"/>
      <c r="Y13" s="1"/>
    </row>
    <row r="14" spans="1:25" ht="36.75" customHeight="1" thickBot="1" x14ac:dyDescent="0.35">
      <c r="A14" s="1"/>
      <c r="B14" s="1"/>
      <c r="C14" s="42"/>
      <c r="D14" s="42"/>
      <c r="E14" s="43"/>
      <c r="F14" s="43"/>
      <c r="G14" s="43"/>
      <c r="H14" s="1"/>
      <c r="I14" s="1"/>
      <c r="J14" s="1"/>
      <c r="K14" s="1"/>
      <c r="L14" s="1"/>
      <c r="M14" s="1"/>
      <c r="N14" s="1"/>
      <c r="O14" s="1"/>
      <c r="P14" s="1"/>
      <c r="Q14" s="1"/>
      <c r="R14" s="1"/>
      <c r="S14" s="1"/>
      <c r="T14" s="1"/>
      <c r="U14" s="1"/>
      <c r="V14" s="1"/>
      <c r="W14" s="1"/>
      <c r="X14" s="1"/>
      <c r="Y14" s="1"/>
    </row>
    <row r="15" spans="1:25" ht="36.75" customHeight="1" thickBot="1" x14ac:dyDescent="0.35">
      <c r="A15" s="1"/>
      <c r="B15" s="1"/>
      <c r="C15" s="42"/>
      <c r="D15" s="42"/>
      <c r="E15" s="43"/>
      <c r="F15" s="43"/>
      <c r="G15" s="43"/>
      <c r="H15" s="1"/>
      <c r="I15" s="1"/>
      <c r="J15" s="1"/>
      <c r="K15" s="1"/>
      <c r="L15" s="1"/>
      <c r="M15" s="1"/>
      <c r="N15" s="1"/>
      <c r="O15" s="1"/>
      <c r="P15" s="1"/>
      <c r="Q15" s="1"/>
      <c r="R15" s="1"/>
      <c r="S15" s="1"/>
      <c r="T15" s="1"/>
      <c r="U15" s="1"/>
      <c r="V15" s="1"/>
      <c r="W15" s="1"/>
      <c r="X15" s="1"/>
      <c r="Y15" s="1"/>
    </row>
    <row r="16" spans="1:25" ht="36.75" customHeight="1" thickBot="1" x14ac:dyDescent="0.35">
      <c r="A16" s="1"/>
      <c r="B16" s="1"/>
      <c r="C16" s="42"/>
      <c r="D16" s="42"/>
      <c r="E16" s="43"/>
      <c r="F16" s="43"/>
      <c r="G16" s="43"/>
      <c r="H16" s="1"/>
      <c r="I16" s="1"/>
      <c r="J16" s="1"/>
      <c r="K16" s="1"/>
      <c r="L16" s="1"/>
      <c r="M16" s="1"/>
      <c r="N16" s="1"/>
      <c r="O16" s="1"/>
      <c r="P16" s="1"/>
      <c r="Q16" s="1"/>
      <c r="R16" s="1"/>
      <c r="S16" s="1"/>
      <c r="T16" s="1"/>
      <c r="U16" s="1"/>
      <c r="V16" s="1"/>
      <c r="W16" s="1"/>
      <c r="X16" s="1"/>
      <c r="Y16" s="1"/>
    </row>
    <row r="17" spans="1:25" ht="36.75" customHeight="1" thickBot="1" x14ac:dyDescent="0.35">
      <c r="A17" s="1"/>
      <c r="B17" s="1"/>
      <c r="C17" s="42"/>
      <c r="D17" s="42"/>
      <c r="E17" s="43"/>
      <c r="F17" s="43"/>
      <c r="G17" s="43"/>
      <c r="H17" s="1"/>
      <c r="I17" s="1"/>
      <c r="J17" s="1"/>
      <c r="K17" s="1"/>
      <c r="L17" s="1"/>
      <c r="M17" s="1"/>
      <c r="N17" s="1"/>
      <c r="O17" s="1"/>
      <c r="P17" s="1"/>
      <c r="Q17" s="1"/>
      <c r="R17" s="1"/>
      <c r="S17" s="1"/>
      <c r="T17" s="1"/>
      <c r="U17" s="1"/>
      <c r="V17" s="1"/>
      <c r="W17" s="1"/>
      <c r="X17" s="1"/>
      <c r="Y17" s="1"/>
    </row>
    <row r="18" spans="1:25" ht="36.75" customHeight="1" thickBot="1" x14ac:dyDescent="0.35">
      <c r="A18" s="1"/>
      <c r="B18" s="1"/>
      <c r="C18" s="42"/>
      <c r="D18" s="42"/>
      <c r="E18" s="43"/>
      <c r="F18" s="43"/>
      <c r="G18" s="43"/>
      <c r="H18" s="1"/>
      <c r="I18" s="1"/>
      <c r="J18" s="1"/>
      <c r="K18" s="1"/>
      <c r="L18" s="1"/>
      <c r="M18" s="1"/>
      <c r="N18" s="1"/>
      <c r="O18" s="1"/>
      <c r="P18" s="1"/>
      <c r="Q18" s="1"/>
      <c r="R18" s="1"/>
      <c r="S18" s="1"/>
      <c r="T18" s="1"/>
      <c r="U18" s="1"/>
      <c r="V18" s="1"/>
      <c r="W18" s="1"/>
      <c r="X18" s="1"/>
      <c r="Y18" s="1"/>
    </row>
    <row r="19" spans="1:25" ht="36.75" customHeight="1" thickBot="1" x14ac:dyDescent="0.35">
      <c r="A19" s="1"/>
      <c r="B19" s="1"/>
      <c r="C19" s="42"/>
      <c r="D19" s="42"/>
      <c r="E19" s="43"/>
      <c r="F19" s="43"/>
      <c r="G19" s="43"/>
      <c r="H19" s="1"/>
      <c r="I19" s="1"/>
      <c r="J19" s="1"/>
      <c r="K19" s="1"/>
      <c r="L19" s="1"/>
      <c r="M19" s="1"/>
      <c r="N19" s="1"/>
      <c r="O19" s="1"/>
      <c r="P19" s="1"/>
      <c r="Q19" s="1"/>
      <c r="R19" s="1"/>
      <c r="S19" s="1"/>
      <c r="T19" s="1"/>
      <c r="U19" s="1"/>
      <c r="V19" s="1"/>
      <c r="W19" s="1"/>
      <c r="X19" s="1"/>
      <c r="Y19" s="1"/>
    </row>
    <row r="20" spans="1:25" ht="36.75" customHeight="1" thickBot="1" x14ac:dyDescent="0.35">
      <c r="A20" s="1"/>
      <c r="B20" s="1"/>
      <c r="C20" s="42"/>
      <c r="D20" s="42"/>
      <c r="E20" s="43"/>
      <c r="F20" s="43"/>
      <c r="G20" s="43"/>
      <c r="H20" s="1"/>
      <c r="I20" s="1"/>
      <c r="J20" s="1"/>
      <c r="K20" s="1"/>
      <c r="L20" s="1"/>
      <c r="M20" s="1"/>
      <c r="N20" s="1"/>
      <c r="O20" s="1"/>
      <c r="P20" s="1"/>
      <c r="Q20" s="1"/>
      <c r="R20" s="1"/>
      <c r="S20" s="1"/>
      <c r="T20" s="1"/>
      <c r="U20" s="1"/>
      <c r="V20" s="1"/>
      <c r="W20" s="1"/>
      <c r="X20" s="1"/>
      <c r="Y20" s="1"/>
    </row>
    <row r="21" spans="1:25" ht="36.75" customHeight="1" thickBot="1" x14ac:dyDescent="0.35">
      <c r="A21" s="1"/>
      <c r="B21" s="1"/>
      <c r="C21" s="42"/>
      <c r="D21" s="42"/>
      <c r="E21" s="43"/>
      <c r="F21" s="43"/>
      <c r="G21" s="43"/>
      <c r="H21" s="1"/>
      <c r="I21" s="1"/>
      <c r="J21" s="1"/>
      <c r="K21" s="1"/>
      <c r="L21" s="1"/>
      <c r="M21" s="1"/>
      <c r="N21" s="1"/>
      <c r="O21" s="1"/>
      <c r="P21" s="1"/>
      <c r="Q21" s="1"/>
      <c r="R21" s="1"/>
      <c r="S21" s="1"/>
      <c r="T21" s="1"/>
      <c r="U21" s="1"/>
      <c r="V21" s="1"/>
      <c r="W21" s="1"/>
      <c r="X21" s="1"/>
      <c r="Y21" s="1"/>
    </row>
    <row r="22" spans="1:25" ht="36.75" customHeight="1" thickBot="1" x14ac:dyDescent="0.35">
      <c r="A22" s="1"/>
      <c r="B22" s="1"/>
      <c r="C22" s="42"/>
      <c r="D22" s="42"/>
      <c r="E22" s="43"/>
      <c r="F22" s="43"/>
      <c r="G22" s="43"/>
      <c r="H22" s="1"/>
      <c r="I22" s="1"/>
      <c r="J22" s="1"/>
      <c r="K22" s="1"/>
      <c r="L22" s="1"/>
      <c r="M22" s="1"/>
      <c r="N22" s="1"/>
      <c r="O22" s="1"/>
      <c r="P22" s="1"/>
      <c r="Q22" s="1"/>
      <c r="R22" s="1"/>
      <c r="S22" s="1"/>
      <c r="T22" s="1"/>
      <c r="U22" s="1"/>
      <c r="V22" s="1"/>
      <c r="W22" s="1"/>
      <c r="X22" s="1"/>
      <c r="Y22" s="1"/>
    </row>
    <row r="23" spans="1:25" ht="36.75" customHeight="1" thickBot="1" x14ac:dyDescent="0.35">
      <c r="A23" s="1"/>
      <c r="B23" s="1"/>
      <c r="C23" s="42"/>
      <c r="D23" s="42"/>
      <c r="E23" s="43"/>
      <c r="F23" s="43"/>
      <c r="G23" s="43"/>
      <c r="H23" s="1"/>
      <c r="I23" s="1"/>
      <c r="J23" s="1"/>
      <c r="K23" s="1"/>
      <c r="L23" s="1"/>
      <c r="M23" s="1"/>
      <c r="N23" s="1"/>
      <c r="O23" s="1"/>
      <c r="P23" s="1"/>
      <c r="Q23" s="1"/>
      <c r="R23" s="1"/>
      <c r="S23" s="1"/>
      <c r="T23" s="1"/>
      <c r="U23" s="1"/>
      <c r="V23" s="1"/>
      <c r="W23" s="1"/>
      <c r="X23" s="1"/>
      <c r="Y23" s="1"/>
    </row>
    <row r="24" spans="1:25" ht="36.75" customHeight="1" thickBot="1" x14ac:dyDescent="0.35">
      <c r="A24" s="1"/>
      <c r="B24" s="1"/>
      <c r="C24" s="42"/>
      <c r="D24" s="42"/>
      <c r="E24" s="43"/>
      <c r="F24" s="43"/>
      <c r="G24" s="43"/>
      <c r="H24" s="1"/>
      <c r="I24" s="1"/>
      <c r="J24" s="1"/>
      <c r="K24" s="1"/>
      <c r="L24" s="1"/>
      <c r="M24" s="1"/>
      <c r="N24" s="1"/>
      <c r="O24" s="1"/>
      <c r="P24" s="1"/>
      <c r="Q24" s="1"/>
      <c r="R24" s="1"/>
      <c r="S24" s="1"/>
      <c r="T24" s="1"/>
      <c r="U24" s="1"/>
      <c r="V24" s="1"/>
      <c r="W24" s="1"/>
      <c r="X24" s="1"/>
      <c r="Y24" s="1"/>
    </row>
    <row r="25" spans="1:25" ht="36.75" customHeight="1" thickBot="1" x14ac:dyDescent="0.35">
      <c r="A25" s="1"/>
      <c r="B25" s="1"/>
      <c r="C25" s="42"/>
      <c r="D25" s="42"/>
      <c r="E25" s="43"/>
      <c r="F25" s="43"/>
      <c r="G25" s="43"/>
      <c r="H25" s="1"/>
      <c r="I25" s="1"/>
      <c r="J25" s="1"/>
      <c r="K25" s="1"/>
      <c r="L25" s="1"/>
      <c r="M25" s="1"/>
      <c r="N25" s="1"/>
      <c r="O25" s="1"/>
      <c r="P25" s="1"/>
      <c r="Q25" s="1"/>
      <c r="R25" s="1"/>
      <c r="S25" s="1"/>
      <c r="T25" s="1"/>
      <c r="U25" s="1"/>
      <c r="V25" s="1"/>
      <c r="W25" s="1"/>
      <c r="X25" s="1"/>
      <c r="Y25" s="1"/>
    </row>
    <row r="26" spans="1:25" ht="15.75" customHeight="1" x14ac:dyDescent="0.3">
      <c r="A26" s="1"/>
      <c r="B26" s="1"/>
      <c r="C26" s="40" t="s">
        <v>51</v>
      </c>
      <c r="D26" s="40"/>
      <c r="E26" s="41"/>
      <c r="F26" s="41">
        <f>SUM(F10:F25)</f>
        <v>310002000</v>
      </c>
      <c r="G26" s="41">
        <f>SUM(G10:G25)</f>
        <v>690000000</v>
      </c>
      <c r="H26" s="1"/>
      <c r="I26" s="1"/>
      <c r="J26" s="1"/>
      <c r="K26" s="1"/>
      <c r="L26" s="1"/>
      <c r="M26" s="1"/>
      <c r="N26" s="1"/>
      <c r="O26" s="1"/>
      <c r="P26" s="1"/>
      <c r="Q26" s="1"/>
      <c r="R26" s="1"/>
      <c r="S26" s="1"/>
      <c r="T26" s="1"/>
      <c r="U26" s="1"/>
      <c r="V26" s="1"/>
      <c r="W26" s="1"/>
      <c r="X26" s="1"/>
      <c r="Y26" s="1"/>
    </row>
    <row r="27" spans="1:25" ht="15.75" customHeight="1" x14ac:dyDescent="0.3">
      <c r="A27" s="1"/>
      <c r="B27" s="1"/>
      <c r="C27" s="1"/>
      <c r="D27" s="1"/>
      <c r="E27" s="1"/>
      <c r="F27" s="48" t="s">
        <v>62</v>
      </c>
      <c r="G27" s="48" t="s">
        <v>49</v>
      </c>
      <c r="H27" s="1"/>
      <c r="I27" s="1"/>
      <c r="J27" s="1"/>
      <c r="K27" s="1"/>
      <c r="L27" s="1"/>
      <c r="M27" s="1"/>
      <c r="N27" s="1"/>
      <c r="O27" s="1"/>
      <c r="P27" s="1"/>
      <c r="Q27" s="1"/>
      <c r="R27" s="1"/>
      <c r="S27" s="1"/>
      <c r="T27" s="1"/>
      <c r="U27" s="1"/>
      <c r="V27" s="1"/>
      <c r="W27" s="1"/>
      <c r="X27" s="1"/>
      <c r="Y27" s="1"/>
    </row>
    <row r="28" spans="1:25"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row>
    <row r="29" spans="1:25"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row>
    <row r="30" spans="1:25"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row>
    <row r="31" spans="1:25"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row>
    <row r="32" spans="1:25"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row>
    <row r="33" spans="1:25"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row>
    <row r="34" spans="1:25"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row>
    <row r="35" spans="1:25"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row>
    <row r="36" spans="1:25"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row>
    <row r="37" spans="1:25"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row>
    <row r="38" spans="1:25"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row>
    <row r="39" spans="1:25"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row>
    <row r="40" spans="1:25"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row>
    <row r="41" spans="1:25"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row>
    <row r="42" spans="1:25"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row>
    <row r="43" spans="1:25"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row>
    <row r="44" spans="1:25"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row>
    <row r="45" spans="1:25"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row>
    <row r="46" spans="1:25"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row>
    <row r="48" spans="1:25"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row>
    <row r="49" spans="1:25"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row>
    <row r="50" spans="1:25"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row>
    <row r="51" spans="1:25"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row>
    <row r="52" spans="1:25"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row>
    <row r="53" spans="1:25"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row>
    <row r="54" spans="1:25"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row>
    <row r="55" spans="1:25"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row>
    <row r="56" spans="1:25"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row>
    <row r="57" spans="1:25"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row>
    <row r="58" spans="1:25"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row>
    <row r="59" spans="1:25"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row>
    <row r="60" spans="1:25"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row>
    <row r="61" spans="1:25"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row>
    <row r="62" spans="1:25"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row>
    <row r="63" spans="1:25"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row>
    <row r="64" spans="1:25"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row>
    <row r="65" spans="1:25"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row>
    <row r="66" spans="1:25"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row>
    <row r="67" spans="1:25"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row>
    <row r="68" spans="1:25"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row>
    <row r="69" spans="1:25"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sheetData>
  <mergeCells count="3">
    <mergeCell ref="D2:G4"/>
    <mergeCell ref="I4:M4"/>
    <mergeCell ref="B6:J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Z1007"/>
  <sheetViews>
    <sheetView zoomScale="98" zoomScaleNormal="98" workbookViewId="0">
      <pane ySplit="4" topLeftCell="A5" activePane="bottomLeft" state="frozen"/>
      <selection pane="bottomLeft" activeCell="Q4" sqref="Q4:R4"/>
    </sheetView>
  </sheetViews>
  <sheetFormatPr baseColWidth="10" defaultColWidth="14.44140625" defaultRowHeight="15" customHeight="1" x14ac:dyDescent="0.3"/>
  <cols>
    <col min="1" max="2" width="11.5546875" customWidth="1"/>
    <col min="3" max="3" width="5" customWidth="1"/>
    <col min="4" max="4" width="3.33203125" customWidth="1"/>
    <col min="5" max="5" width="7.33203125" customWidth="1"/>
    <col min="6" max="6" width="15.33203125" customWidth="1"/>
    <col min="7" max="7" width="23.88671875" customWidth="1"/>
    <col min="8" max="8" width="6.5546875" customWidth="1"/>
    <col min="9" max="9" width="4.33203125" customWidth="1"/>
    <col min="10" max="10" width="13.5546875" customWidth="1"/>
    <col min="11" max="15" width="6.5546875" customWidth="1"/>
    <col min="16" max="26" width="11.5546875" customWidth="1"/>
  </cols>
  <sheetData>
    <row r="1" spans="1:26" ht="14.4" x14ac:dyDescent="0.3">
      <c r="A1" s="1"/>
      <c r="B1" s="1"/>
      <c r="C1" s="1"/>
      <c r="D1" s="1"/>
      <c r="E1" s="1"/>
      <c r="F1" s="1"/>
      <c r="G1" s="1"/>
      <c r="H1" s="1"/>
      <c r="I1" s="1"/>
      <c r="J1" s="1"/>
      <c r="K1" s="1"/>
      <c r="L1" s="1"/>
      <c r="M1" s="1"/>
      <c r="N1" s="1"/>
      <c r="O1" s="1"/>
      <c r="P1" s="1"/>
      <c r="Q1" s="1"/>
      <c r="R1" s="1"/>
      <c r="S1" s="1"/>
      <c r="T1" s="1"/>
      <c r="U1" s="1"/>
      <c r="V1" s="1"/>
      <c r="W1" s="1"/>
      <c r="X1" s="1"/>
      <c r="Y1" s="1"/>
      <c r="Z1" s="1"/>
    </row>
    <row r="2" spans="1:26" ht="14.4" x14ac:dyDescent="0.3">
      <c r="A2" s="1"/>
      <c r="B2" s="1"/>
      <c r="C2" s="112" t="s">
        <v>64</v>
      </c>
      <c r="D2" s="61"/>
      <c r="E2" s="61"/>
      <c r="F2" s="61"/>
      <c r="G2" s="61"/>
      <c r="H2" s="61"/>
      <c r="I2" s="61"/>
      <c r="J2" s="61"/>
      <c r="K2" s="61"/>
      <c r="L2" s="61"/>
      <c r="M2" s="61"/>
      <c r="N2" s="62"/>
      <c r="O2" s="1"/>
      <c r="P2" s="1"/>
      <c r="Q2" s="1"/>
      <c r="R2" s="1"/>
      <c r="S2" s="1"/>
      <c r="T2" s="1"/>
      <c r="U2" s="1"/>
      <c r="V2" s="1"/>
      <c r="W2" s="1"/>
      <c r="X2" s="1"/>
      <c r="Y2" s="1"/>
      <c r="Z2" s="1"/>
    </row>
    <row r="3" spans="1:26" ht="24" customHeight="1" x14ac:dyDescent="0.3">
      <c r="A3" s="1"/>
      <c r="B3" s="1"/>
      <c r="C3" s="94"/>
      <c r="D3" s="95"/>
      <c r="E3" s="95"/>
      <c r="F3" s="95"/>
      <c r="G3" s="95"/>
      <c r="H3" s="95"/>
      <c r="I3" s="95"/>
      <c r="J3" s="95"/>
      <c r="K3" s="95"/>
      <c r="L3" s="95"/>
      <c r="M3" s="95"/>
      <c r="N3" s="96"/>
      <c r="O3" s="1"/>
      <c r="P3" s="1"/>
      <c r="Q3" s="1"/>
      <c r="R3" s="1"/>
      <c r="S3" s="1"/>
      <c r="T3" s="1"/>
      <c r="U3" s="1"/>
      <c r="V3" s="1"/>
      <c r="W3" s="1"/>
      <c r="X3" s="1"/>
      <c r="Y3" s="1"/>
      <c r="Z3" s="1"/>
    </row>
    <row r="4" spans="1:26" ht="25.5" customHeight="1" x14ac:dyDescent="0.3">
      <c r="A4" s="1"/>
      <c r="B4" s="1"/>
      <c r="C4" s="54"/>
      <c r="D4" s="55"/>
      <c r="E4" s="55"/>
      <c r="F4" s="55"/>
      <c r="G4" s="55"/>
      <c r="H4" s="55"/>
      <c r="I4" s="55"/>
      <c r="J4" s="55"/>
      <c r="K4" s="55"/>
      <c r="L4" s="55"/>
      <c r="M4" s="55"/>
      <c r="N4" s="56"/>
      <c r="O4" s="1"/>
      <c r="P4" s="1"/>
      <c r="Q4" s="109" t="s">
        <v>84</v>
      </c>
      <c r="R4" s="109"/>
      <c r="S4" s="1"/>
      <c r="T4" s="1"/>
      <c r="U4" s="1"/>
      <c r="V4" s="1"/>
      <c r="W4" s="1"/>
      <c r="X4" s="1"/>
      <c r="Y4" s="1"/>
      <c r="Z4" s="1"/>
    </row>
    <row r="5" spans="1:26" ht="14.4" x14ac:dyDescent="0.3">
      <c r="A5" s="1"/>
      <c r="B5" s="1"/>
      <c r="C5" s="1"/>
      <c r="D5" s="1"/>
      <c r="E5" s="1"/>
      <c r="F5" s="1"/>
      <c r="G5" s="1"/>
      <c r="H5" s="1"/>
      <c r="I5" s="1"/>
      <c r="J5" s="1"/>
      <c r="K5" s="1"/>
      <c r="L5" s="1"/>
      <c r="M5" s="1"/>
      <c r="N5" s="1"/>
      <c r="O5" s="1"/>
      <c r="P5" s="1"/>
      <c r="R5" s="1"/>
      <c r="S5" s="1"/>
      <c r="T5" s="1"/>
      <c r="U5" s="1"/>
      <c r="V5" s="1"/>
      <c r="W5" s="1"/>
      <c r="X5" s="1"/>
      <c r="Y5" s="1"/>
      <c r="Z5" s="1"/>
    </row>
    <row r="6" spans="1:26" ht="60.75" customHeight="1" x14ac:dyDescent="0.3">
      <c r="A6" s="1"/>
      <c r="B6" s="93" t="s">
        <v>44</v>
      </c>
      <c r="C6" s="68"/>
      <c r="D6" s="68"/>
      <c r="E6" s="68"/>
      <c r="F6" s="68"/>
      <c r="G6" s="68"/>
      <c r="H6" s="68"/>
      <c r="I6" s="68"/>
      <c r="J6" s="68"/>
      <c r="K6" s="68"/>
      <c r="L6" s="68"/>
      <c r="M6" s="68"/>
      <c r="N6" s="68"/>
      <c r="O6" s="69"/>
      <c r="P6" s="1"/>
      <c r="Q6" s="1"/>
      <c r="R6" s="1"/>
      <c r="S6" s="1"/>
      <c r="T6" s="1"/>
      <c r="U6" s="1"/>
      <c r="V6" s="1"/>
      <c r="W6" s="1"/>
      <c r="X6" s="1"/>
      <c r="Y6" s="1"/>
      <c r="Z6" s="1"/>
    </row>
    <row r="7" spans="1:26" ht="12"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6" ht="15.6" x14ac:dyDescent="0.3">
      <c r="A8" s="1"/>
      <c r="B8" s="113" t="s">
        <v>38</v>
      </c>
      <c r="C8" s="68"/>
      <c r="D8" s="68"/>
      <c r="E8" s="68"/>
      <c r="F8" s="68"/>
      <c r="G8" s="68"/>
      <c r="H8" s="68"/>
      <c r="I8" s="68"/>
      <c r="J8" s="68"/>
      <c r="K8" s="68"/>
      <c r="L8" s="68"/>
      <c r="M8" s="68"/>
      <c r="N8" s="68"/>
      <c r="O8" s="69"/>
      <c r="P8" s="1"/>
      <c r="Q8" s="1"/>
      <c r="R8" s="1"/>
      <c r="S8" s="1"/>
      <c r="T8" s="1"/>
      <c r="U8" s="1"/>
      <c r="V8" s="1"/>
      <c r="W8" s="1"/>
      <c r="X8" s="1"/>
      <c r="Y8" s="1"/>
      <c r="Z8" s="1"/>
    </row>
    <row r="9" spans="1:26" ht="14.4" x14ac:dyDescent="0.3">
      <c r="A9" s="1"/>
      <c r="B9" s="1"/>
      <c r="C9" s="1"/>
      <c r="D9" s="1"/>
      <c r="E9" s="1"/>
      <c r="F9" s="1"/>
      <c r="G9" s="1"/>
      <c r="H9" s="1"/>
      <c r="I9" s="1"/>
      <c r="J9" s="1"/>
      <c r="K9" s="1"/>
      <c r="L9" s="1"/>
      <c r="M9" s="1"/>
      <c r="N9" s="1"/>
      <c r="O9" s="1"/>
      <c r="P9" s="1"/>
      <c r="Q9" s="1"/>
      <c r="R9" s="1"/>
      <c r="S9" s="1"/>
      <c r="T9" s="1"/>
      <c r="U9" s="1"/>
      <c r="V9" s="1"/>
      <c r="W9" s="1"/>
      <c r="X9" s="1"/>
      <c r="Y9" s="1"/>
      <c r="Z9" s="1"/>
    </row>
    <row r="10" spans="1:26" ht="33" customHeight="1" x14ac:dyDescent="0.3">
      <c r="A10" s="1"/>
      <c r="B10" s="114" t="s">
        <v>39</v>
      </c>
      <c r="C10" s="115"/>
      <c r="D10" s="115"/>
      <c r="E10" s="115"/>
      <c r="F10" s="115"/>
      <c r="G10" s="115"/>
      <c r="H10" s="115"/>
      <c r="I10" s="115"/>
      <c r="J10" s="115"/>
      <c r="K10" s="115"/>
      <c r="L10" s="115"/>
      <c r="M10" s="115"/>
      <c r="N10" s="115"/>
      <c r="O10" s="116"/>
      <c r="P10" s="1"/>
      <c r="Q10" s="1"/>
      <c r="R10" s="1"/>
      <c r="S10" s="1"/>
      <c r="T10" s="1"/>
      <c r="U10" s="1"/>
      <c r="V10" s="1"/>
      <c r="W10" s="1"/>
      <c r="X10" s="1"/>
      <c r="Y10" s="1"/>
      <c r="Z10" s="1"/>
    </row>
    <row r="11" spans="1:26" ht="72" customHeight="1" x14ac:dyDescent="0.3">
      <c r="A11" s="1"/>
      <c r="B11" s="117"/>
      <c r="C11" s="118"/>
      <c r="D11" s="118"/>
      <c r="E11" s="118"/>
      <c r="F11" s="118"/>
      <c r="G11" s="118"/>
      <c r="H11" s="118"/>
      <c r="I11" s="118"/>
      <c r="J11" s="118"/>
      <c r="K11" s="118"/>
      <c r="L11" s="118"/>
      <c r="M11" s="118"/>
      <c r="N11" s="118"/>
      <c r="O11" s="119"/>
      <c r="P11" s="1"/>
      <c r="Q11" s="1"/>
      <c r="R11" s="1"/>
      <c r="S11" s="1"/>
      <c r="T11" s="1"/>
      <c r="U11" s="1"/>
      <c r="V11" s="1"/>
      <c r="W11" s="1"/>
      <c r="X11" s="1"/>
      <c r="Y11" s="1"/>
      <c r="Z11" s="1"/>
    </row>
    <row r="12" spans="1:26" ht="72" customHeight="1" x14ac:dyDescent="0.3">
      <c r="A12" s="11"/>
      <c r="B12" s="120"/>
      <c r="C12" s="118"/>
      <c r="D12" s="118"/>
      <c r="E12" s="118"/>
      <c r="F12" s="118"/>
      <c r="G12" s="118"/>
      <c r="H12" s="118"/>
      <c r="I12" s="118"/>
      <c r="J12" s="118"/>
      <c r="K12" s="118"/>
      <c r="L12" s="118"/>
      <c r="M12" s="118"/>
      <c r="N12" s="118"/>
      <c r="O12" s="120"/>
      <c r="P12" s="11"/>
      <c r="Q12" s="11"/>
      <c r="R12" s="11"/>
      <c r="S12" s="11"/>
      <c r="T12" s="11"/>
      <c r="U12" s="11"/>
      <c r="V12" s="11"/>
      <c r="W12" s="11"/>
      <c r="X12" s="11"/>
      <c r="Y12" s="11"/>
      <c r="Z12" s="11"/>
    </row>
    <row r="13" spans="1:26" ht="72" customHeight="1" x14ac:dyDescent="0.3">
      <c r="A13" s="1"/>
      <c r="B13" s="117"/>
      <c r="C13" s="118"/>
      <c r="D13" s="118"/>
      <c r="E13" s="118"/>
      <c r="F13" s="118"/>
      <c r="G13" s="118"/>
      <c r="H13" s="118"/>
      <c r="I13" s="118"/>
      <c r="J13" s="118"/>
      <c r="K13" s="118"/>
      <c r="L13" s="118"/>
      <c r="M13" s="118"/>
      <c r="N13" s="118"/>
      <c r="O13" s="119"/>
      <c r="P13" s="1"/>
      <c r="Q13" s="1"/>
      <c r="R13" s="1"/>
      <c r="S13" s="1"/>
      <c r="T13" s="1"/>
      <c r="U13" s="1"/>
      <c r="V13" s="1"/>
      <c r="W13" s="1"/>
      <c r="X13" s="1"/>
      <c r="Y13" s="1"/>
      <c r="Z13" s="1"/>
    </row>
    <row r="14" spans="1:26" ht="72" customHeight="1" x14ac:dyDescent="0.3">
      <c r="A14" s="1"/>
      <c r="B14" s="117"/>
      <c r="C14" s="118"/>
      <c r="D14" s="118"/>
      <c r="E14" s="118"/>
      <c r="F14" s="118"/>
      <c r="G14" s="118"/>
      <c r="H14" s="118"/>
      <c r="I14" s="118"/>
      <c r="J14" s="118"/>
      <c r="K14" s="118"/>
      <c r="L14" s="118"/>
      <c r="M14" s="118"/>
      <c r="N14" s="118"/>
      <c r="O14" s="119"/>
      <c r="P14" s="1"/>
      <c r="Q14" s="1"/>
      <c r="R14" s="1"/>
      <c r="S14" s="1"/>
      <c r="T14" s="1"/>
      <c r="U14" s="1"/>
      <c r="V14" s="1"/>
      <c r="W14" s="1"/>
      <c r="X14" s="1"/>
      <c r="Y14" s="1"/>
      <c r="Z14" s="1"/>
    </row>
    <row r="15" spans="1:26" ht="130.5" customHeight="1" x14ac:dyDescent="0.3">
      <c r="A15" s="1"/>
      <c r="B15" s="117"/>
      <c r="C15" s="118"/>
      <c r="D15" s="118"/>
      <c r="E15" s="118"/>
      <c r="F15" s="118"/>
      <c r="G15" s="118"/>
      <c r="H15" s="118"/>
      <c r="I15" s="118"/>
      <c r="J15" s="118"/>
      <c r="K15" s="118"/>
      <c r="L15" s="118"/>
      <c r="M15" s="118"/>
      <c r="N15" s="118"/>
      <c r="O15" s="119"/>
      <c r="P15" s="1"/>
      <c r="Q15" s="1"/>
      <c r="R15" s="1"/>
      <c r="S15" s="1"/>
      <c r="T15" s="1"/>
      <c r="U15" s="1"/>
      <c r="V15" s="1"/>
      <c r="W15" s="1"/>
      <c r="X15" s="1"/>
      <c r="Y15" s="1"/>
      <c r="Z15" s="1"/>
    </row>
    <row r="16" spans="1:26" ht="72" customHeight="1" x14ac:dyDescent="0.3">
      <c r="A16" s="1"/>
      <c r="B16" s="117"/>
      <c r="C16" s="118"/>
      <c r="D16" s="118"/>
      <c r="E16" s="118"/>
      <c r="F16" s="118"/>
      <c r="G16" s="118"/>
      <c r="H16" s="118"/>
      <c r="I16" s="118"/>
      <c r="J16" s="118"/>
      <c r="K16" s="118"/>
      <c r="L16" s="118"/>
      <c r="M16" s="118"/>
      <c r="N16" s="118"/>
      <c r="O16" s="119"/>
      <c r="P16" s="1"/>
      <c r="Q16" s="1"/>
      <c r="R16" s="1"/>
      <c r="S16" s="1"/>
      <c r="T16" s="1"/>
      <c r="U16" s="1"/>
      <c r="V16" s="1"/>
      <c r="W16" s="1"/>
      <c r="X16" s="1"/>
      <c r="Y16" s="1"/>
      <c r="Z16" s="1"/>
    </row>
    <row r="17" spans="1:26" ht="72" customHeight="1" x14ac:dyDescent="0.3">
      <c r="A17" s="1"/>
      <c r="B17" s="117"/>
      <c r="C17" s="118"/>
      <c r="D17" s="118"/>
      <c r="E17" s="118"/>
      <c r="F17" s="118"/>
      <c r="G17" s="118"/>
      <c r="H17" s="118"/>
      <c r="I17" s="118"/>
      <c r="J17" s="118"/>
      <c r="K17" s="118"/>
      <c r="L17" s="118"/>
      <c r="M17" s="118"/>
      <c r="N17" s="118"/>
      <c r="O17" s="119"/>
      <c r="P17" s="1"/>
      <c r="Q17" s="1"/>
      <c r="R17" s="1"/>
      <c r="S17" s="1"/>
      <c r="T17" s="1"/>
      <c r="U17" s="1"/>
      <c r="V17" s="1"/>
      <c r="W17" s="1"/>
      <c r="X17" s="1"/>
      <c r="Y17" s="1"/>
      <c r="Z17" s="1"/>
    </row>
    <row r="18" spans="1:26" ht="13.5" customHeight="1" x14ac:dyDescent="0.3">
      <c r="A18" s="1"/>
      <c r="B18" s="117"/>
      <c r="C18" s="118"/>
      <c r="D18" s="118"/>
      <c r="E18" s="118"/>
      <c r="F18" s="118"/>
      <c r="G18" s="118"/>
      <c r="H18" s="118"/>
      <c r="I18" s="118"/>
      <c r="J18" s="118"/>
      <c r="K18" s="118"/>
      <c r="L18" s="118"/>
      <c r="M18" s="118"/>
      <c r="N18" s="118"/>
      <c r="O18" s="119"/>
      <c r="P18" s="1"/>
      <c r="Q18" s="1"/>
      <c r="R18" s="1"/>
      <c r="S18" s="1"/>
      <c r="T18" s="1"/>
      <c r="U18" s="1"/>
      <c r="V18" s="1"/>
      <c r="W18" s="1"/>
      <c r="X18" s="1"/>
      <c r="Y18" s="1"/>
      <c r="Z18" s="1"/>
    </row>
    <row r="19" spans="1:26" ht="129" customHeight="1" x14ac:dyDescent="0.3">
      <c r="A19" s="1"/>
      <c r="B19" s="121"/>
      <c r="C19" s="122"/>
      <c r="D19" s="122"/>
      <c r="E19" s="122"/>
      <c r="F19" s="122"/>
      <c r="G19" s="122"/>
      <c r="H19" s="122"/>
      <c r="I19" s="122"/>
      <c r="J19" s="122"/>
      <c r="K19" s="122"/>
      <c r="L19" s="122"/>
      <c r="M19" s="122"/>
      <c r="N19" s="122"/>
      <c r="O19" s="123"/>
      <c r="P19" s="1"/>
      <c r="Q19" s="1"/>
      <c r="R19" s="1"/>
      <c r="S19" s="1"/>
      <c r="T19" s="1"/>
      <c r="U19" s="1"/>
      <c r="V19" s="1"/>
      <c r="W19" s="1"/>
      <c r="X19" s="1"/>
      <c r="Y19" s="1"/>
      <c r="Z19" s="1"/>
    </row>
    <row r="20" spans="1:26" ht="15.75" customHeight="1" x14ac:dyDescent="0.3">
      <c r="A20" s="1"/>
      <c r="B20" s="113" t="s">
        <v>42</v>
      </c>
      <c r="C20" s="68"/>
      <c r="D20" s="68"/>
      <c r="E20" s="68"/>
      <c r="F20" s="68"/>
      <c r="G20" s="68"/>
      <c r="H20" s="68"/>
      <c r="I20" s="68"/>
      <c r="J20" s="68"/>
      <c r="K20" s="68"/>
      <c r="L20" s="68"/>
      <c r="M20" s="68"/>
      <c r="N20" s="68"/>
      <c r="O20" s="69"/>
      <c r="P20" s="1"/>
      <c r="Q20" s="1"/>
      <c r="R20" s="1"/>
      <c r="S20" s="1"/>
      <c r="T20" s="1"/>
      <c r="U20" s="1"/>
      <c r="V20" s="1"/>
      <c r="W20" s="1"/>
      <c r="X20" s="1"/>
      <c r="Y20" s="1"/>
      <c r="Z20" s="1"/>
    </row>
    <row r="21" spans="1:26" ht="27.6" customHeight="1" x14ac:dyDescent="0.3">
      <c r="A21" s="1"/>
      <c r="B21" s="110" t="s">
        <v>43</v>
      </c>
      <c r="C21" s="61"/>
      <c r="D21" s="61"/>
      <c r="E21" s="61"/>
      <c r="F21" s="61"/>
      <c r="G21" s="61"/>
      <c r="H21" s="61"/>
      <c r="I21" s="61"/>
      <c r="J21" s="61"/>
      <c r="K21" s="61"/>
      <c r="L21" s="61"/>
      <c r="M21" s="61"/>
      <c r="N21" s="61"/>
      <c r="O21" s="62"/>
      <c r="P21" s="1"/>
      <c r="Q21" s="1"/>
      <c r="R21" s="1"/>
      <c r="S21" s="1"/>
      <c r="T21" s="1"/>
      <c r="U21" s="1"/>
      <c r="V21" s="1"/>
      <c r="W21" s="1"/>
      <c r="X21" s="1"/>
      <c r="Y21" s="1"/>
      <c r="Z21" s="1"/>
    </row>
    <row r="22" spans="1:26" ht="33" customHeight="1" x14ac:dyDescent="0.3">
      <c r="A22" s="11"/>
      <c r="B22" s="111"/>
      <c r="C22" s="69"/>
      <c r="D22" s="69"/>
      <c r="E22" s="69"/>
      <c r="F22" s="69"/>
      <c r="G22" s="69"/>
      <c r="H22" s="69"/>
      <c r="I22" s="69"/>
      <c r="J22" s="69"/>
      <c r="K22" s="69"/>
      <c r="L22" s="69"/>
      <c r="M22" s="69"/>
      <c r="N22" s="69"/>
      <c r="O22" s="69"/>
      <c r="P22" s="11"/>
      <c r="Q22" s="11"/>
      <c r="R22" s="11"/>
      <c r="S22" s="11"/>
      <c r="T22" s="11"/>
      <c r="U22" s="11"/>
      <c r="V22" s="11"/>
      <c r="W22" s="11"/>
      <c r="X22" s="11"/>
      <c r="Y22" s="11"/>
      <c r="Z22" s="11"/>
    </row>
    <row r="23" spans="1:26" ht="37.5" customHeight="1" x14ac:dyDescent="0.3">
      <c r="A23" s="11"/>
      <c r="B23" s="111"/>
      <c r="C23" s="69"/>
      <c r="D23" s="69"/>
      <c r="E23" s="69"/>
      <c r="F23" s="69"/>
      <c r="G23" s="69"/>
      <c r="H23" s="69"/>
      <c r="I23" s="69"/>
      <c r="J23" s="69"/>
      <c r="K23" s="69"/>
      <c r="L23" s="69"/>
      <c r="M23" s="69"/>
      <c r="N23" s="69"/>
      <c r="O23" s="69"/>
      <c r="P23" s="11"/>
      <c r="Q23" s="11"/>
      <c r="R23" s="11"/>
      <c r="S23" s="11"/>
      <c r="T23" s="11"/>
      <c r="U23" s="11"/>
      <c r="V23" s="11"/>
      <c r="W23" s="11"/>
      <c r="X23" s="11"/>
      <c r="Y23" s="11"/>
      <c r="Z23" s="11"/>
    </row>
    <row r="24" spans="1:26" ht="68.25" customHeight="1" x14ac:dyDescent="0.3">
      <c r="A24" s="11"/>
      <c r="B24" s="111"/>
      <c r="C24" s="69"/>
      <c r="D24" s="69"/>
      <c r="E24" s="69"/>
      <c r="F24" s="69"/>
      <c r="G24" s="69"/>
      <c r="H24" s="69"/>
      <c r="I24" s="69"/>
      <c r="J24" s="69"/>
      <c r="K24" s="69"/>
      <c r="L24" s="69"/>
      <c r="M24" s="69"/>
      <c r="N24" s="69"/>
      <c r="O24" s="69"/>
      <c r="P24" s="11"/>
      <c r="Q24" s="11"/>
      <c r="R24" s="11"/>
      <c r="S24" s="11"/>
      <c r="T24" s="11"/>
      <c r="U24" s="11"/>
      <c r="V24" s="11"/>
      <c r="W24" s="11"/>
      <c r="X24" s="11"/>
      <c r="Y24" s="11"/>
      <c r="Z24" s="11"/>
    </row>
    <row r="25" spans="1:26" ht="68.25" customHeight="1" x14ac:dyDescent="0.3">
      <c r="A25" s="11"/>
      <c r="B25" s="111"/>
      <c r="C25" s="69"/>
      <c r="D25" s="69"/>
      <c r="E25" s="69"/>
      <c r="F25" s="69"/>
      <c r="G25" s="69"/>
      <c r="H25" s="69"/>
      <c r="I25" s="69"/>
      <c r="J25" s="69"/>
      <c r="K25" s="69"/>
      <c r="L25" s="69"/>
      <c r="M25" s="69"/>
      <c r="N25" s="69"/>
      <c r="O25" s="69"/>
      <c r="P25" s="11"/>
      <c r="Q25" s="11"/>
      <c r="R25" s="11"/>
      <c r="S25" s="11"/>
      <c r="T25" s="11"/>
      <c r="U25" s="11"/>
      <c r="V25" s="11"/>
      <c r="W25" s="11"/>
      <c r="X25" s="11"/>
      <c r="Y25" s="11"/>
      <c r="Z25" s="11"/>
    </row>
    <row r="26" spans="1:26" ht="68.25" customHeight="1" x14ac:dyDescent="0.3">
      <c r="A26" s="11"/>
      <c r="B26" s="111"/>
      <c r="C26" s="69"/>
      <c r="D26" s="69"/>
      <c r="E26" s="69"/>
      <c r="F26" s="69"/>
      <c r="G26" s="69"/>
      <c r="H26" s="69"/>
      <c r="I26" s="69"/>
      <c r="J26" s="69"/>
      <c r="K26" s="69"/>
      <c r="L26" s="69"/>
      <c r="M26" s="69"/>
      <c r="N26" s="69"/>
      <c r="O26" s="69"/>
      <c r="P26" s="11"/>
      <c r="Q26" s="11"/>
      <c r="R26" s="11"/>
      <c r="S26" s="11"/>
      <c r="T26" s="11"/>
      <c r="U26" s="11"/>
      <c r="V26" s="11"/>
      <c r="W26" s="11"/>
      <c r="X26" s="11"/>
      <c r="Y26" s="11"/>
      <c r="Z26" s="11"/>
    </row>
    <row r="27" spans="1:26" ht="68.25" customHeight="1" x14ac:dyDescent="0.3">
      <c r="A27" s="11"/>
      <c r="B27" s="111"/>
      <c r="C27" s="69"/>
      <c r="D27" s="69"/>
      <c r="E27" s="69"/>
      <c r="F27" s="69"/>
      <c r="G27" s="69"/>
      <c r="H27" s="69"/>
      <c r="I27" s="69"/>
      <c r="J27" s="69"/>
      <c r="K27" s="69"/>
      <c r="L27" s="69"/>
      <c r="M27" s="69"/>
      <c r="N27" s="69"/>
      <c r="O27" s="69"/>
      <c r="P27" s="11"/>
      <c r="Q27" s="11"/>
      <c r="R27" s="11"/>
      <c r="S27" s="11"/>
      <c r="T27" s="11"/>
      <c r="U27" s="11"/>
      <c r="V27" s="11"/>
      <c r="W27" s="11"/>
      <c r="X27" s="11"/>
      <c r="Y27" s="11"/>
      <c r="Z27" s="11"/>
    </row>
    <row r="28" spans="1:26" ht="68.25" customHeight="1" x14ac:dyDescent="0.3">
      <c r="A28" s="11"/>
      <c r="B28" s="111"/>
      <c r="C28" s="69"/>
      <c r="D28" s="69"/>
      <c r="E28" s="69"/>
      <c r="F28" s="69"/>
      <c r="G28" s="69"/>
      <c r="H28" s="69"/>
      <c r="I28" s="69"/>
      <c r="J28" s="69"/>
      <c r="K28" s="69"/>
      <c r="L28" s="69"/>
      <c r="M28" s="69"/>
      <c r="N28" s="69"/>
      <c r="O28" s="69"/>
      <c r="P28" s="11"/>
      <c r="Q28" s="11"/>
      <c r="R28" s="11"/>
      <c r="S28" s="11"/>
      <c r="T28" s="11"/>
      <c r="U28" s="11"/>
      <c r="V28" s="11"/>
      <c r="W28" s="11"/>
      <c r="X28" s="11"/>
      <c r="Y28" s="11"/>
      <c r="Z28" s="11"/>
    </row>
    <row r="29" spans="1:26" ht="68.25" customHeight="1" x14ac:dyDescent="0.3">
      <c r="A29" s="11"/>
      <c r="B29" s="111"/>
      <c r="C29" s="69"/>
      <c r="D29" s="69"/>
      <c r="E29" s="69"/>
      <c r="F29" s="69"/>
      <c r="G29" s="69"/>
      <c r="H29" s="69"/>
      <c r="I29" s="69"/>
      <c r="J29" s="69"/>
      <c r="K29" s="69"/>
      <c r="L29" s="69"/>
      <c r="M29" s="69"/>
      <c r="N29" s="69"/>
      <c r="O29" s="69"/>
      <c r="P29" s="11"/>
      <c r="Q29" s="11"/>
      <c r="R29" s="11"/>
      <c r="S29" s="11"/>
      <c r="T29" s="11"/>
      <c r="U29" s="11"/>
      <c r="V29" s="11"/>
      <c r="W29" s="11"/>
      <c r="X29" s="11"/>
      <c r="Y29" s="11"/>
      <c r="Z29" s="11"/>
    </row>
    <row r="30" spans="1:26" ht="68.25" customHeight="1" x14ac:dyDescent="0.3">
      <c r="A30" s="1"/>
      <c r="B30" s="94"/>
      <c r="C30" s="95"/>
      <c r="D30" s="95"/>
      <c r="E30" s="95"/>
      <c r="F30" s="95"/>
      <c r="G30" s="95"/>
      <c r="H30" s="95"/>
      <c r="I30" s="95"/>
      <c r="J30" s="95"/>
      <c r="K30" s="95"/>
      <c r="L30" s="95"/>
      <c r="M30" s="95"/>
      <c r="N30" s="95"/>
      <c r="O30" s="96"/>
      <c r="P30" s="1"/>
      <c r="Q30" s="1"/>
      <c r="R30" s="1"/>
      <c r="S30" s="1"/>
      <c r="T30" s="1"/>
      <c r="U30" s="1"/>
      <c r="V30" s="1"/>
      <c r="W30" s="1"/>
      <c r="X30" s="1"/>
      <c r="Y30" s="1"/>
      <c r="Z30" s="1"/>
    </row>
    <row r="31" spans="1:26" ht="68.25" customHeight="1" x14ac:dyDescent="0.3">
      <c r="A31" s="1"/>
      <c r="B31" s="94"/>
      <c r="C31" s="95"/>
      <c r="D31" s="95"/>
      <c r="E31" s="95"/>
      <c r="F31" s="95"/>
      <c r="G31" s="95"/>
      <c r="H31" s="95"/>
      <c r="I31" s="95"/>
      <c r="J31" s="95"/>
      <c r="K31" s="95"/>
      <c r="L31" s="95"/>
      <c r="M31" s="95"/>
      <c r="N31" s="95"/>
      <c r="O31" s="96"/>
      <c r="P31" s="1"/>
      <c r="Q31" s="1"/>
      <c r="R31" s="1"/>
      <c r="S31" s="1"/>
      <c r="T31" s="1"/>
      <c r="U31" s="1"/>
      <c r="V31" s="1"/>
      <c r="W31" s="1"/>
      <c r="X31" s="1"/>
      <c r="Y31" s="1"/>
      <c r="Z31" s="1"/>
    </row>
    <row r="32" spans="1:26" ht="68.25" customHeight="1" x14ac:dyDescent="0.3">
      <c r="A32" s="1"/>
      <c r="B32" s="94"/>
      <c r="C32" s="95"/>
      <c r="D32" s="95"/>
      <c r="E32" s="95"/>
      <c r="F32" s="95"/>
      <c r="G32" s="95"/>
      <c r="H32" s="95"/>
      <c r="I32" s="95"/>
      <c r="J32" s="95"/>
      <c r="K32" s="95"/>
      <c r="L32" s="95"/>
      <c r="M32" s="95"/>
      <c r="N32" s="95"/>
      <c r="O32" s="96"/>
      <c r="P32" s="1"/>
      <c r="Q32" s="1"/>
      <c r="R32" s="1"/>
      <c r="S32" s="1"/>
      <c r="T32" s="1"/>
      <c r="U32" s="1"/>
      <c r="V32" s="1"/>
      <c r="W32" s="1"/>
      <c r="X32" s="1"/>
      <c r="Y32" s="1"/>
      <c r="Z32" s="1"/>
    </row>
    <row r="33" spans="1:26" ht="25.5" customHeight="1" x14ac:dyDescent="0.3">
      <c r="A33" s="1"/>
      <c r="B33" s="94"/>
      <c r="C33" s="95"/>
      <c r="D33" s="95"/>
      <c r="E33" s="95"/>
      <c r="F33" s="95"/>
      <c r="G33" s="95"/>
      <c r="H33" s="95"/>
      <c r="I33" s="95"/>
      <c r="J33" s="95"/>
      <c r="K33" s="95"/>
      <c r="L33" s="95"/>
      <c r="M33" s="95"/>
      <c r="N33" s="95"/>
      <c r="O33" s="96"/>
      <c r="P33" s="1"/>
      <c r="Q33" s="1"/>
      <c r="R33" s="1"/>
      <c r="S33" s="1"/>
      <c r="T33" s="1"/>
      <c r="U33" s="1"/>
      <c r="V33" s="1"/>
      <c r="W33" s="1"/>
      <c r="X33" s="1"/>
      <c r="Y33" s="1"/>
      <c r="Z33" s="1"/>
    </row>
    <row r="34" spans="1:26" ht="25.5" customHeight="1" x14ac:dyDescent="0.3">
      <c r="A34" s="1"/>
      <c r="B34" s="94"/>
      <c r="C34" s="95"/>
      <c r="D34" s="95"/>
      <c r="E34" s="95"/>
      <c r="F34" s="95"/>
      <c r="G34" s="95"/>
      <c r="H34" s="95"/>
      <c r="I34" s="95"/>
      <c r="J34" s="95"/>
      <c r="K34" s="95"/>
      <c r="L34" s="95"/>
      <c r="M34" s="95"/>
      <c r="N34" s="95"/>
      <c r="O34" s="96"/>
      <c r="P34" s="1"/>
      <c r="Q34" s="1"/>
      <c r="R34" s="1"/>
      <c r="S34" s="1"/>
      <c r="T34" s="1"/>
      <c r="U34" s="1"/>
      <c r="V34" s="1"/>
      <c r="W34" s="1"/>
      <c r="X34" s="1"/>
      <c r="Y34" s="1"/>
      <c r="Z34" s="1"/>
    </row>
    <row r="35" spans="1:26" ht="25.5" customHeight="1" x14ac:dyDescent="0.3">
      <c r="A35" s="1"/>
      <c r="B35" s="94"/>
      <c r="C35" s="95"/>
      <c r="D35" s="95"/>
      <c r="E35" s="95"/>
      <c r="F35" s="95"/>
      <c r="G35" s="95"/>
      <c r="H35" s="95"/>
      <c r="I35" s="95"/>
      <c r="J35" s="95"/>
      <c r="K35" s="95"/>
      <c r="L35" s="95"/>
      <c r="M35" s="95"/>
      <c r="N35" s="95"/>
      <c r="O35" s="96"/>
      <c r="P35" s="1"/>
      <c r="Q35" s="1"/>
      <c r="R35" s="1"/>
      <c r="S35" s="1"/>
      <c r="T35" s="1"/>
      <c r="U35" s="1"/>
      <c r="V35" s="1"/>
      <c r="W35" s="1"/>
      <c r="X35" s="1"/>
      <c r="Y35" s="1"/>
      <c r="Z35" s="1"/>
    </row>
    <row r="36" spans="1:26" ht="25.5" customHeight="1" x14ac:dyDescent="0.3">
      <c r="A36" s="1"/>
      <c r="B36" s="94"/>
      <c r="C36" s="95"/>
      <c r="D36" s="95"/>
      <c r="E36" s="95"/>
      <c r="F36" s="95"/>
      <c r="G36" s="95"/>
      <c r="H36" s="95"/>
      <c r="I36" s="95"/>
      <c r="J36" s="95"/>
      <c r="K36" s="95"/>
      <c r="L36" s="95"/>
      <c r="M36" s="95"/>
      <c r="N36" s="95"/>
      <c r="O36" s="96"/>
      <c r="P36" s="1"/>
      <c r="Q36" s="1"/>
      <c r="R36" s="1"/>
      <c r="S36" s="1"/>
      <c r="T36" s="1"/>
      <c r="U36" s="1"/>
      <c r="V36" s="1"/>
      <c r="W36" s="1"/>
      <c r="X36" s="1"/>
      <c r="Y36" s="1"/>
      <c r="Z36" s="1"/>
    </row>
    <row r="37" spans="1:26" ht="25.5" customHeight="1" x14ac:dyDescent="0.3">
      <c r="A37" s="1"/>
      <c r="B37" s="94"/>
      <c r="C37" s="95"/>
      <c r="D37" s="95"/>
      <c r="E37" s="95"/>
      <c r="F37" s="95"/>
      <c r="G37" s="95"/>
      <c r="H37" s="95"/>
      <c r="I37" s="95"/>
      <c r="J37" s="95"/>
      <c r="K37" s="95"/>
      <c r="L37" s="95"/>
      <c r="M37" s="95"/>
      <c r="N37" s="95"/>
      <c r="O37" s="96"/>
      <c r="P37" s="1"/>
      <c r="Q37" s="1"/>
      <c r="R37" s="1"/>
      <c r="S37" s="1"/>
      <c r="T37" s="1"/>
      <c r="U37" s="1"/>
      <c r="V37" s="1"/>
      <c r="W37" s="1"/>
      <c r="X37" s="1"/>
      <c r="Y37" s="1"/>
      <c r="Z37" s="1"/>
    </row>
    <row r="38" spans="1:26" ht="25.5" customHeight="1" x14ac:dyDescent="0.3">
      <c r="A38" s="1"/>
      <c r="B38" s="54"/>
      <c r="C38" s="55"/>
      <c r="D38" s="55"/>
      <c r="E38" s="55"/>
      <c r="F38" s="55"/>
      <c r="G38" s="55"/>
      <c r="H38" s="55"/>
      <c r="I38" s="55"/>
      <c r="J38" s="55"/>
      <c r="K38" s="55"/>
      <c r="L38" s="55"/>
      <c r="M38" s="55"/>
      <c r="N38" s="55"/>
      <c r="O38" s="56"/>
      <c r="P38" s="1"/>
      <c r="Q38" s="1"/>
      <c r="R38" s="1"/>
      <c r="S38" s="1"/>
      <c r="T38" s="1"/>
      <c r="U38" s="1"/>
      <c r="V38" s="1"/>
      <c r="W38" s="1"/>
      <c r="X38" s="1"/>
      <c r="Y38" s="1"/>
      <c r="Z38" s="1"/>
    </row>
    <row r="39" spans="1:26" ht="25.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x14ac:dyDescent="0.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x14ac:dyDescent="0.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sheetData>
  <mergeCells count="7">
    <mergeCell ref="Q4:R4"/>
    <mergeCell ref="B21:O38"/>
    <mergeCell ref="C2:N4"/>
    <mergeCell ref="B6:O6"/>
    <mergeCell ref="B8:O8"/>
    <mergeCell ref="B10:O19"/>
    <mergeCell ref="B20:O20"/>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Te damos la bienvenida a Alegra</vt:lpstr>
      <vt:lpstr>Explora Siempre Al Día</vt:lpstr>
      <vt:lpstr>Introducción herramienta Alegra</vt:lpstr>
      <vt:lpstr>Sanción por no presentar</vt:lpstr>
      <vt:lpstr>Sanción por extemporaneidad</vt:lpstr>
      <vt:lpstr>Sanción por corrección</vt:lpstr>
      <vt:lpstr>Hoja de borrador totales</vt:lpstr>
      <vt:lpstr>Normativa de referencia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2023-12-22T15:28:40Z</dcterms:created>
  <dcterms:modified xsi:type="dcterms:W3CDTF">2025-05-16T12:11:22Z</dcterms:modified>
</cp:coreProperties>
</file>