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usuario\Desktop\B\Diana Cadavid\Alegra\Formatos en proceso\Terminados\"/>
    </mc:Choice>
  </mc:AlternateContent>
  <xr:revisionPtr revIDLastSave="0" documentId="13_ncr:1_{229FDB2F-E692-4D97-A8CA-8FE2D0693DAA}" xr6:coauthVersionLast="47" xr6:coauthVersionMax="47" xr10:uidLastSave="{00000000-0000-0000-0000-000000000000}"/>
  <bookViews>
    <workbookView xWindow="-108" yWindow="-108" windowWidth="23256" windowHeight="12456" xr2:uid="{22C0DEC9-89FB-4462-A41C-683EDB7C30DE}"/>
  </bookViews>
  <sheets>
    <sheet name="Te damos la bienvenida a Alegra" sheetId="6" r:id="rId1"/>
    <sheet name="Explora Siempre Al Día" sheetId="7" r:id="rId2"/>
    <sheet name="Introducción Herramienta Alegra" sheetId="5" r:id="rId3"/>
    <sheet name="Cálculo de intereses moratorios"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3" l="1"/>
  <c r="D17" i="3"/>
  <c r="D19" i="3"/>
  <c r="D20" i="3" s="1"/>
  <c r="D21" i="3" l="1"/>
  <c r="D22" i="3" s="1"/>
</calcChain>
</file>

<file path=xl/sharedStrings.xml><?xml version="1.0" encoding="utf-8"?>
<sst xmlns="http://schemas.openxmlformats.org/spreadsheetml/2006/main" count="32" uniqueCount="30">
  <si>
    <t>Valor del impuesto en mora</t>
  </si>
  <si>
    <t>Total a pagar impuesto en mora + intereses moratorios</t>
  </si>
  <si>
    <r>
      <t xml:space="preserve">Fecha de vencimiento de la obligación
</t>
    </r>
    <r>
      <rPr>
        <b/>
        <sz val="7"/>
        <color theme="1"/>
        <rFont val="Arial"/>
        <family val="2"/>
      </rPr>
      <t>(dd/mm/aa)</t>
    </r>
  </si>
  <si>
    <r>
      <t xml:space="preserve">Fecha de liquidación de intereses de mora y pago de obligación
</t>
    </r>
    <r>
      <rPr>
        <b/>
        <sz val="7"/>
        <color theme="1"/>
        <rFont val="Arial"/>
        <family val="2"/>
      </rPr>
      <t>(dd/mm/aa)</t>
    </r>
  </si>
  <si>
    <t>Días de mora desde la fecha de vencimiento hasta la de pago</t>
  </si>
  <si>
    <r>
      <t xml:space="preserve">Tasa de mora fijada por la Superfinanciera
</t>
    </r>
    <r>
      <rPr>
        <b/>
        <sz val="7"/>
        <color theme="1"/>
        <rFont val="Arial"/>
        <family val="2"/>
      </rPr>
      <t>(1.5 veces la tasa de interés bancario corriente)</t>
    </r>
  </si>
  <si>
    <r>
      <t xml:space="preserve">Tasa diaria aplicable 
</t>
    </r>
    <r>
      <rPr>
        <b/>
        <sz val="7"/>
        <color theme="1"/>
        <rFont val="Arial"/>
        <family val="2"/>
      </rPr>
      <t>(Dividido 365 días año no bisiesto y 366 días año bisiesto)</t>
    </r>
  </si>
  <si>
    <t>Normativa y doctrina</t>
  </si>
  <si>
    <r>
      <t>Artículo 635 del ET</t>
    </r>
    <r>
      <rPr>
        <sz val="12"/>
        <rFont val="Arial"/>
        <family val="2"/>
      </rPr>
      <t>: expone cómo se determina la tasa de interés moratorio.</t>
    </r>
  </si>
  <si>
    <r>
      <t>Artículo 590 del ET</t>
    </r>
    <r>
      <rPr>
        <sz val="12"/>
        <rFont val="Arial"/>
        <family val="2"/>
      </rPr>
      <t>: discrimina qué compone la fórmula que debe aplicarse y qué tasa de interés moratorio se utiliza.</t>
    </r>
  </si>
  <si>
    <t>Luego de las modificaciones realizadas por la Ley 1819 de 2016 y el Decreto Ley 2106 de 2019, estas son las referencias sobre doctrina y normativa con las cuales se realizó esta herramienta:</t>
  </si>
  <si>
    <r>
      <t>Concepto Dian 13463 de 2023</t>
    </r>
    <r>
      <rPr>
        <sz val="12"/>
        <color theme="10"/>
        <rFont val="Arial"/>
        <family val="2"/>
      </rPr>
      <t xml:space="preserve">: </t>
    </r>
    <r>
      <rPr>
        <sz val="12"/>
        <rFont val="Arial"/>
        <family val="2"/>
      </rPr>
      <t>interpretación de la normativa a la fecha sobre los cálculos a realizar y consideraciones adicionales sobre el principio de favorabilidad.</t>
    </r>
  </si>
  <si>
    <t>¿Necesitas ayuda con la automatización de tus procesos? ¡Conoce todo lo que Alegra tiene para ti! Crea tu cuenta y genera superpoderes para tu pyme.</t>
  </si>
  <si>
    <t>Crea tu cuenta</t>
  </si>
  <si>
    <r>
      <rPr>
        <b/>
        <sz val="12"/>
        <color theme="1"/>
        <rFont val="Arial"/>
        <family val="2"/>
      </rPr>
      <t>Paso 1:</t>
    </r>
    <r>
      <rPr>
        <sz val="12"/>
        <color theme="1"/>
        <rFont val="Arial"/>
        <family val="2"/>
      </rPr>
      <t xml:space="preserve"> la liquidación de intereses moratorios recae sobre contribuyentes, agentes retenedores o responsables de impuestos administrados por la Dian, siendo así se tendrá que</t>
    </r>
    <r>
      <rPr>
        <b/>
        <sz val="12"/>
        <color theme="1"/>
        <rFont val="Arial"/>
        <family val="2"/>
      </rPr>
      <t xml:space="preserve"> identificar el valor en mora de impuesto o retención</t>
    </r>
    <r>
      <rPr>
        <sz val="12"/>
        <color theme="1"/>
        <rFont val="Arial"/>
        <family val="2"/>
      </rPr>
      <t xml:space="preserve">, así como su </t>
    </r>
    <r>
      <rPr>
        <b/>
        <sz val="12"/>
        <color theme="1"/>
        <rFont val="Arial"/>
        <family val="2"/>
      </rPr>
      <t>fecha de vencimiento</t>
    </r>
    <r>
      <rPr>
        <sz val="12"/>
        <color theme="1"/>
        <rFont val="Arial"/>
        <family val="2"/>
      </rPr>
      <t xml:space="preserve"> para identificar los días de mora.</t>
    </r>
  </si>
  <si>
    <r>
      <rPr>
        <b/>
        <sz val="12"/>
        <rFont val="Arial"/>
        <family val="2"/>
      </rPr>
      <t>Paso 2:</t>
    </r>
    <r>
      <rPr>
        <sz val="12"/>
        <rFont val="Arial"/>
        <family val="2"/>
      </rPr>
      <t xml:space="preserve"> </t>
    </r>
    <r>
      <rPr>
        <b/>
        <sz val="12"/>
        <rFont val="Arial"/>
        <family val="2"/>
      </rPr>
      <t xml:space="preserve">tener disponible la tasa de interés corriente expedida por la Superfinanciera </t>
    </r>
    <r>
      <rPr>
        <sz val="12"/>
        <rFont val="Arial"/>
        <family val="2"/>
      </rPr>
      <t xml:space="preserve">para el mes en el que se va a realizar la liquidación de los intereses moratorios, en esta herramienta ya está disponible. No obstante, se puede consultar esa información en esta </t>
    </r>
    <r>
      <rPr>
        <u/>
        <sz val="12"/>
        <color theme="10"/>
        <rFont val="Arial"/>
        <family val="2"/>
      </rPr>
      <t>zona de comunicados de prensa</t>
    </r>
    <r>
      <rPr>
        <sz val="12"/>
        <rFont val="Arial"/>
        <family val="2"/>
      </rPr>
      <t xml:space="preserve"> de la entidad.</t>
    </r>
  </si>
  <si>
    <r>
      <rPr>
        <b/>
        <sz val="12"/>
        <color theme="1"/>
        <rFont val="Arial"/>
        <family val="2"/>
      </rPr>
      <t>Paso 4:</t>
    </r>
    <r>
      <rPr>
        <sz val="12"/>
        <color theme="1"/>
        <rFont val="Arial"/>
        <family val="2"/>
      </rPr>
      <t xml:space="preserve"> </t>
    </r>
    <r>
      <rPr>
        <b/>
        <sz val="12"/>
        <color theme="1"/>
        <rFont val="Arial"/>
        <family val="2"/>
      </rPr>
      <t>identificar si al momento de liquidación se está o no en un año bisiesto</t>
    </r>
    <r>
      <rPr>
        <sz val="12"/>
        <color theme="1"/>
        <rFont val="Arial"/>
        <family val="2"/>
      </rPr>
      <t xml:space="preserve">, esto porque la tasa de interés diaria se ubica dividiendo la tasa anterior entre 365 o 366 según el caso. </t>
    </r>
  </si>
  <si>
    <r>
      <t>Es importante tener en cuenta el término de firmeza de las declaraciones al momento de liquidar intereses de mora.</t>
    </r>
    <r>
      <rPr>
        <b/>
        <sz val="12"/>
        <color theme="1"/>
        <rFont val="Arial"/>
        <family val="2"/>
      </rPr>
      <t xml:space="preserve"> Por regla general la firmeza en las declaraciones tributarias es de 3 años siguientes a la fecha del vencimiento o de presentación extemporánea</t>
    </r>
    <r>
      <rPr>
        <sz val="12"/>
        <color theme="1"/>
        <rFont val="Arial"/>
        <family val="2"/>
      </rPr>
      <t>, contado este tiempo no podrán ser cuestionadas por la Dian.
No obstante, se recomienda revisar las condiciones y términos de firmeza para cada caso particular, ya que hay algunas condiciones especiales que hacen que la firmeza pueda ser mayor, esto se puede validar con más detalle en el artículo 117 de la Ley 2010 de 2019 y los artículos 147 y 714 del Estatuto Tributario, todo esto con el fin de determinar si hay lugar a liquidar intereses de mora, puesto que si ya pasó el período de firmeza, no habría lugar a ello.</t>
    </r>
  </si>
  <si>
    <r>
      <t xml:space="preserve">Tasa de intereses moratorios Dian
</t>
    </r>
    <r>
      <rPr>
        <b/>
        <sz val="7"/>
        <color theme="1"/>
        <rFont val="Arial"/>
        <family val="2"/>
      </rPr>
      <t xml:space="preserve">(2 puntos </t>
    </r>
    <r>
      <rPr>
        <b/>
        <sz val="7"/>
        <rFont val="Arial"/>
        <family val="2"/>
      </rPr>
      <t xml:space="preserve">porcentuales </t>
    </r>
    <r>
      <rPr>
        <b/>
        <sz val="7"/>
        <color theme="1"/>
        <rFont val="Arial"/>
        <family val="2"/>
      </rPr>
      <t>menos que la tasa de mora fijada por la Superfinanciera)</t>
    </r>
  </si>
  <si>
    <r>
      <t>Total intereses moratorios</t>
    </r>
    <r>
      <rPr>
        <sz val="8"/>
        <color theme="1"/>
        <rFont val="Arial"/>
        <family val="2"/>
      </rPr>
      <t xml:space="preserve"> 
</t>
    </r>
    <r>
      <rPr>
        <b/>
        <sz val="7"/>
        <color theme="0"/>
        <rFont val="Arial"/>
        <family val="2"/>
      </rPr>
      <t>(valor del impuesto en mora * tasa diaria aplicable en el período * días de mora)</t>
    </r>
  </si>
  <si>
    <t>Liquidador de intereses moratorios para obligaciones fiscales</t>
  </si>
  <si>
    <t>Nota: 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</si>
  <si>
    <r>
      <t>Artículo 634 del ET</t>
    </r>
    <r>
      <rPr>
        <sz val="12"/>
        <rFont val="Arial"/>
        <family val="2"/>
      </rPr>
      <t>: menciona la obligatoriedad de liquidar los intereses de mora en obligaciones fiscales.</t>
    </r>
  </si>
  <si>
    <t>Información requerida para el diligenciamiento</t>
  </si>
  <si>
    <r>
      <rPr>
        <sz val="12"/>
        <rFont val="Arial"/>
        <family val="2"/>
      </rPr>
      <t xml:space="preserve">Con estos 4 pasos tendrás listo el insumo para el cálculo de los intereses moratorios. No obstante, si deseas conocer más detalle te invitamos a leer nuestro editorial: </t>
    </r>
    <r>
      <rPr>
        <i/>
        <u/>
        <sz val="12"/>
        <color theme="10"/>
        <rFont val="Arial"/>
        <family val="2"/>
      </rPr>
      <t>Liquidación de intereses moratorios: precisiones efectuadas por la Dian</t>
    </r>
    <r>
      <rPr>
        <sz val="12"/>
        <rFont val="Arial"/>
        <family val="2"/>
      </rPr>
      <t>, y a revisar la normativa y doctrina expuesta a continuación</t>
    </r>
    <r>
      <rPr>
        <sz val="12"/>
        <color theme="10"/>
        <rFont val="Arial"/>
        <family val="2"/>
      </rPr>
      <t>.</t>
    </r>
  </si>
  <si>
    <t>Contenido actualizado: 
Mayo 2 de 2025</t>
  </si>
  <si>
    <r>
      <rPr>
        <sz val="12"/>
        <rFont val="Arial"/>
        <family val="2"/>
      </rPr>
      <t xml:space="preserve">La liquidación de intereses moratorios ha presentado diferentes cambios en los últimos 11 años, algunos ocasionados por la interpretación normativa sobre el cálculo de los mismos y en otras ocasiones por las reducciones generadas en diferentes períodos de gracia, todo esto ha generado algunas confusiones y diferencias en la comunidad contable. No obstante, ahora el proceso es muy claro y en </t>
    </r>
    <r>
      <rPr>
        <i/>
        <u/>
        <sz val="12"/>
        <color theme="10"/>
        <rFont val="Arial"/>
        <family val="2"/>
      </rPr>
      <t>Siempre al día</t>
    </r>
    <r>
      <rPr>
        <i/>
        <sz val="12"/>
        <rFont val="Arial"/>
        <family val="2"/>
      </rPr>
      <t xml:space="preserve"> </t>
    </r>
    <r>
      <rPr>
        <sz val="12"/>
        <rFont val="Arial"/>
        <family val="2"/>
      </rPr>
      <t>te lo traemos de una forma práctica.</t>
    </r>
  </si>
  <si>
    <r>
      <rPr>
        <b/>
        <sz val="12"/>
        <color theme="1"/>
        <rFont val="Arial"/>
        <family val="2"/>
      </rPr>
      <t>Paso 3:</t>
    </r>
    <r>
      <rPr>
        <sz val="12"/>
        <color theme="1"/>
        <rFont val="Arial"/>
        <family val="2"/>
      </rPr>
      <t xml:space="preserve"> </t>
    </r>
    <r>
      <rPr>
        <b/>
        <sz val="12"/>
        <color theme="1"/>
        <rFont val="Arial"/>
        <family val="2"/>
      </rPr>
      <t xml:space="preserve">identificar la tasa de interés moratorio a utilizar </t>
    </r>
    <r>
      <rPr>
        <sz val="12"/>
        <color theme="1"/>
        <rFont val="Arial"/>
        <family val="2"/>
      </rPr>
      <t>que es la tasa de usura (tasa de interés bancario corriente multiplicada por 1.5) y luego, reducirla en 2 puntos. Ejemplo: tasa de interés bancario corriente = 17,31 % * 1,5 = 25,97 % - 2 % = 23,97 %.</t>
    </r>
  </si>
  <si>
    <r>
      <t xml:space="preserve">Tasa de interés bancario corriente
</t>
    </r>
    <r>
      <rPr>
        <b/>
        <sz val="7"/>
        <color theme="1"/>
        <rFont val="Arial"/>
        <family val="2"/>
      </rPr>
      <t>(Resolución 000837 de abril 30 de 2025 de la Superfinanciera)</t>
    </r>
  </si>
  <si>
    <r>
      <t xml:space="preserve">Para liquidar los intereses moratorios </t>
    </r>
    <r>
      <rPr>
        <b/>
        <sz val="12"/>
        <color theme="1"/>
        <rFont val="Arial"/>
        <family val="2"/>
      </rPr>
      <t>es necesario diligenciar los campos en gris claro</t>
    </r>
    <r>
      <rPr>
        <sz val="12"/>
        <color theme="1"/>
        <rFont val="Arial"/>
        <family val="2"/>
      </rPr>
      <t xml:space="preserve"> de esta hoja de cálculo. 
Se debe tener en cuenta que, a la fecha en la que se realice la liquidación de intereses se debe tener disponible la tasa de interés bancario corriente vigente (fijada por la Superfinanciera).
A</t>
    </r>
    <r>
      <rPr>
        <sz val="12"/>
        <rFont val="Arial"/>
        <family val="2"/>
      </rPr>
      <t xml:space="preserve"> la fecha de elaboración de esta herramienta la tasa de interés bancario corriente</t>
    </r>
    <r>
      <rPr>
        <b/>
        <sz val="12"/>
        <rFont val="Arial"/>
        <family val="2"/>
      </rPr>
      <t xml:space="preserve"> entre el 1 y 31 de mayo de 2025</t>
    </r>
    <r>
      <rPr>
        <sz val="12"/>
        <rFont val="Arial"/>
        <family val="2"/>
      </rPr>
      <t xml:space="preserve"> es la expuesta en la celda D11.
</t>
    </r>
    <r>
      <rPr>
        <sz val="12"/>
        <color theme="1"/>
        <rFont val="Arial"/>
        <family val="2"/>
      </rPr>
      <t xml:space="preserve">
Si no has ingresado a la hoja "Introducción herramienta Alegra", te invitamos a hacerlo para que conozcas todo el contexto y las novedades normativas sobre las cuales se desarrolló esta herramienta.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</si>
</sst>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_-* #,##0_-;\-* #,##0_-;_-* &quot;-&quot;??_-;_-@_-"/>
    <numFmt numFmtId="165" formatCode="_-&quot;$&quot;* #,##0_-;\-&quot;$&quot;* #,##0_-;_-&quot;$&quot;* &quot;-&quot;??_-;_-@_-"/>
    <numFmt numFmtId="166" formatCode="0.000%"/>
  </numFmts>
  <fonts count="21" x14ac:knownFonts="1">
    <font>
      <sz val="11"/>
      <color theme="1"/>
      <name val="Calibri"/>
      <family val="2"/>
      <scheme val="minor"/>
    </font>
    <font>
      <sz val="11"/>
      <color theme="1"/>
      <name val="Calibri"/>
      <family val="2"/>
      <scheme val="minor"/>
    </font>
    <font>
      <sz val="12"/>
      <color theme="1"/>
      <name val="Arial"/>
      <family val="2"/>
    </font>
    <font>
      <sz val="8"/>
      <color theme="1"/>
      <name val="Arial"/>
      <family val="2"/>
    </font>
    <font>
      <b/>
      <sz val="20"/>
      <color rgb="FF00D6BC"/>
      <name val="Arial"/>
      <family val="2"/>
    </font>
    <font>
      <b/>
      <sz val="12"/>
      <color theme="0"/>
      <name val="Arial"/>
      <family val="2"/>
    </font>
    <font>
      <b/>
      <sz val="7"/>
      <color theme="0"/>
      <name val="Arial"/>
      <family val="2"/>
    </font>
    <font>
      <b/>
      <sz val="12"/>
      <color theme="1"/>
      <name val="Arial"/>
      <family val="2"/>
    </font>
    <font>
      <sz val="12"/>
      <name val="Arial"/>
      <family val="2"/>
    </font>
    <font>
      <b/>
      <sz val="7"/>
      <color theme="1"/>
      <name val="Arial"/>
      <family val="2"/>
    </font>
    <font>
      <b/>
      <sz val="7"/>
      <color rgb="FF334155"/>
      <name val="Arial"/>
      <family val="2"/>
    </font>
    <font>
      <b/>
      <sz val="8"/>
      <color rgb="FF334155"/>
      <name val="Arial"/>
      <family val="2"/>
    </font>
    <font>
      <u/>
      <sz val="11"/>
      <color theme="10"/>
      <name val="Calibri"/>
      <family val="2"/>
      <scheme val="minor"/>
    </font>
    <font>
      <u/>
      <sz val="12"/>
      <color theme="10"/>
      <name val="Arial"/>
      <family val="2"/>
    </font>
    <font>
      <sz val="12"/>
      <color theme="10"/>
      <name val="Arial"/>
      <family val="2"/>
    </font>
    <font>
      <b/>
      <sz val="12"/>
      <name val="Arial"/>
      <family val="2"/>
    </font>
    <font>
      <i/>
      <u/>
      <sz val="12"/>
      <color theme="10"/>
      <name val="Arial"/>
      <family val="2"/>
    </font>
    <font>
      <b/>
      <sz val="7"/>
      <name val="Arial"/>
      <family val="2"/>
    </font>
    <font>
      <b/>
      <u/>
      <sz val="12"/>
      <color theme="10"/>
      <name val="Arial"/>
      <family val="2"/>
    </font>
    <font>
      <i/>
      <sz val="12"/>
      <name val="Arial"/>
      <family val="2"/>
    </font>
    <font>
      <b/>
      <sz val="14"/>
      <color theme="0"/>
      <name val="Arial"/>
      <family val="2"/>
    </font>
  </fonts>
  <fills count="9">
    <fill>
      <patternFill patternType="none"/>
    </fill>
    <fill>
      <patternFill patternType="gray125"/>
    </fill>
    <fill>
      <patternFill patternType="solid">
        <fgColor theme="0"/>
        <bgColor indexed="64"/>
      </patternFill>
    </fill>
    <fill>
      <patternFill patternType="solid">
        <fgColor rgb="FFE2E8F0"/>
        <bgColor rgb="FFE2E8F0"/>
      </patternFill>
    </fill>
    <fill>
      <patternFill patternType="solid">
        <fgColor rgb="FFE2E8F0"/>
        <bgColor indexed="64"/>
      </patternFill>
    </fill>
    <fill>
      <patternFill patternType="solid">
        <fgColor rgb="FF00D6BC"/>
        <bgColor indexed="64"/>
      </patternFill>
    </fill>
    <fill>
      <patternFill patternType="solid">
        <fgColor rgb="FFCFF2F1"/>
        <bgColor indexed="64"/>
      </patternFill>
    </fill>
    <fill>
      <patternFill patternType="solid">
        <fgColor rgb="FFCFF2F1"/>
        <bgColor rgb="FFCFF2F1"/>
      </patternFill>
    </fill>
    <fill>
      <patternFill patternType="solid">
        <fgColor rgb="FFF1F5F9"/>
        <bgColor indexed="64"/>
      </patternFill>
    </fill>
  </fills>
  <borders count="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cellStyleXfs>
  <cellXfs count="36">
    <xf numFmtId="0" fontId="0" fillId="0" borderId="0" xfId="0"/>
    <xf numFmtId="0" fontId="2" fillId="2" borderId="0" xfId="0" applyFont="1" applyFill="1"/>
    <xf numFmtId="0" fontId="2" fillId="2" borderId="0" xfId="0" applyFont="1" applyFill="1" applyAlignment="1">
      <alignment wrapText="1"/>
    </xf>
    <xf numFmtId="0" fontId="2" fillId="2" borderId="0" xfId="0" applyFont="1" applyFill="1" applyAlignment="1">
      <alignment vertical="center"/>
    </xf>
    <xf numFmtId="0" fontId="2" fillId="2" borderId="0" xfId="0" applyFont="1" applyFill="1" applyAlignment="1">
      <alignment horizontal="left" wrapText="1"/>
    </xf>
    <xf numFmtId="0" fontId="4" fillId="2" borderId="0" xfId="0" applyFont="1" applyFill="1" applyAlignment="1">
      <alignment wrapText="1"/>
    </xf>
    <xf numFmtId="0" fontId="11" fillId="2" borderId="0" xfId="0" applyFont="1" applyFill="1" applyAlignment="1">
      <alignment horizontal="center" wrapText="1"/>
    </xf>
    <xf numFmtId="0" fontId="5" fillId="2" borderId="0" xfId="0" applyFont="1" applyFill="1" applyAlignment="1">
      <alignment horizontal="left"/>
    </xf>
    <xf numFmtId="0" fontId="10" fillId="2" borderId="0" xfId="0" applyFont="1" applyFill="1" applyAlignment="1">
      <alignment vertical="center"/>
    </xf>
    <xf numFmtId="10" fontId="2" fillId="2" borderId="0" xfId="0" applyNumberFormat="1" applyFont="1" applyFill="1"/>
    <xf numFmtId="0" fontId="2" fillId="6" borderId="1" xfId="0" applyFont="1" applyFill="1" applyBorder="1" applyAlignment="1">
      <alignment vertical="center" wrapText="1"/>
    </xf>
    <xf numFmtId="10" fontId="2" fillId="2" borderId="1" xfId="0" applyNumberFormat="1" applyFont="1" applyFill="1" applyBorder="1" applyAlignment="1">
      <alignment vertical="center"/>
    </xf>
    <xf numFmtId="14" fontId="2" fillId="4" borderId="1" xfId="0" applyNumberFormat="1" applyFont="1" applyFill="1" applyBorder="1" applyAlignment="1">
      <alignment horizontal="center" vertical="center"/>
    </xf>
    <xf numFmtId="0" fontId="2" fillId="6" borderId="1" xfId="0" applyFont="1" applyFill="1" applyBorder="1" applyAlignment="1">
      <alignment vertical="center"/>
    </xf>
    <xf numFmtId="165" fontId="2" fillId="4" borderId="1" xfId="1" applyNumberFormat="1" applyFont="1" applyFill="1" applyBorder="1" applyAlignment="1">
      <alignment vertical="center"/>
    </xf>
    <xf numFmtId="164" fontId="2" fillId="2" borderId="1" xfId="2" applyNumberFormat="1" applyFont="1" applyFill="1" applyBorder="1" applyAlignment="1">
      <alignment vertical="center"/>
    </xf>
    <xf numFmtId="10" fontId="2" fillId="2" borderId="1" xfId="3" applyNumberFormat="1" applyFont="1" applyFill="1" applyBorder="1" applyAlignment="1">
      <alignment vertical="center"/>
    </xf>
    <xf numFmtId="166" fontId="2" fillId="2" borderId="1" xfId="3" applyNumberFormat="1" applyFont="1" applyFill="1" applyBorder="1" applyAlignment="1">
      <alignment vertical="center"/>
    </xf>
    <xf numFmtId="0" fontId="5" fillId="5" borderId="1" xfId="0" applyFont="1" applyFill="1" applyBorder="1" applyAlignment="1">
      <alignment vertical="center" wrapText="1"/>
    </xf>
    <xf numFmtId="165" fontId="7" fillId="2" borderId="1" xfId="1" applyNumberFormat="1" applyFont="1" applyFill="1" applyBorder="1" applyAlignment="1">
      <alignment vertical="center"/>
    </xf>
    <xf numFmtId="0" fontId="5" fillId="5" borderId="1" xfId="0" applyFont="1" applyFill="1" applyBorder="1" applyAlignment="1">
      <alignment vertical="center"/>
    </xf>
    <xf numFmtId="165" fontId="7" fillId="2" borderId="1" xfId="0" applyNumberFormat="1" applyFont="1" applyFill="1" applyBorder="1" applyAlignment="1">
      <alignment vertical="center"/>
    </xf>
    <xf numFmtId="0" fontId="11" fillId="2" borderId="0" xfId="0" applyFont="1" applyFill="1" applyAlignment="1">
      <alignment horizontal="center" vertical="center" wrapText="1"/>
    </xf>
    <xf numFmtId="0" fontId="0" fillId="8" borderId="0" xfId="0" applyFill="1"/>
    <xf numFmtId="0" fontId="18" fillId="3" borderId="0" xfId="4" applyFont="1" applyFill="1" applyBorder="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wrapText="1"/>
    </xf>
    <xf numFmtId="0" fontId="14" fillId="3" borderId="0" xfId="4" applyFont="1" applyFill="1" applyAlignment="1">
      <alignment horizontal="left" vertical="center" wrapText="1"/>
    </xf>
    <xf numFmtId="0" fontId="13" fillId="2" borderId="0" xfId="4" applyFont="1" applyFill="1" applyAlignment="1">
      <alignment horizontal="left"/>
    </xf>
    <xf numFmtId="0" fontId="13" fillId="2" borderId="0" xfId="4" applyFont="1" applyFill="1" applyAlignment="1">
      <alignment horizontal="left" vertical="center" wrapText="1"/>
    </xf>
    <xf numFmtId="0" fontId="13" fillId="2" borderId="0" xfId="4" applyFont="1" applyFill="1" applyAlignment="1">
      <alignment horizontal="left" wrapText="1"/>
    </xf>
    <xf numFmtId="0" fontId="5" fillId="5" borderId="0" xfId="0" applyFont="1" applyFill="1" applyAlignment="1">
      <alignment horizontal="left"/>
    </xf>
    <xf numFmtId="0" fontId="4" fillId="2" borderId="0" xfId="0" applyFont="1" applyFill="1" applyAlignment="1">
      <alignment horizontal="center" vertical="center" wrapText="1"/>
    </xf>
    <xf numFmtId="0" fontId="2" fillId="3" borderId="0" xfId="0" applyFont="1" applyFill="1" applyAlignment="1">
      <alignment horizontal="center" vertical="center" wrapText="1"/>
    </xf>
    <xf numFmtId="0" fontId="20" fillId="5" borderId="0" xfId="0" applyFont="1" applyFill="1" applyAlignment="1">
      <alignment horizontal="left"/>
    </xf>
    <xf numFmtId="0" fontId="2" fillId="7" borderId="0" xfId="0" applyFont="1" applyFill="1" applyAlignment="1">
      <alignment horizontal="center" vertical="center" wrapText="1"/>
    </xf>
  </cellXfs>
  <cellStyles count="5">
    <cellStyle name="Hipervínculo" xfId="4" builtinId="8"/>
    <cellStyle name="Millares" xfId="2" builtinId="3"/>
    <cellStyle name="Moneda" xfId="1" builtinId="4"/>
    <cellStyle name="Normal" xfId="0" builtinId="0"/>
    <cellStyle name="Porcentaje" xfId="3" builtinId="5"/>
  </cellStyles>
  <dxfs count="0"/>
  <tableStyles count="0" defaultTableStyle="TableStyleMedium2" defaultPivotStyle="PivotStyleLight16"/>
  <colors>
    <mruColors>
      <color rgb="FF334155"/>
      <color rgb="FF00D6BC"/>
      <color rgb="FFCFF2F1"/>
      <color rgb="FFE2E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https://siemprealdia.alegra.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225;lculo de intereses moratorios'!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29308</xdr:rowOff>
    </xdr:from>
    <xdr:to>
      <xdr:col>10</xdr:col>
      <xdr:colOff>663232</xdr:colOff>
      <xdr:row>28</xdr:row>
      <xdr:rowOff>85782</xdr:rowOff>
    </xdr:to>
    <xdr:pic>
      <xdr:nvPicPr>
        <xdr:cNvPr id="2" name="Imagen 1" descr="Interfaz de usuario gráfica, Texto, Aplicación, Word&#10;&#10;Descripción generada automáticamente">
          <a:extLst>
            <a:ext uri="{FF2B5EF4-FFF2-40B4-BE49-F238E27FC236}">
              <a16:creationId xmlns:a16="http://schemas.microsoft.com/office/drawing/2014/main" id="{B2E0595E-A106-4121-AD7C-ABF590376C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9308"/>
          <a:ext cx="8503040" cy="5185320"/>
        </a:xfrm>
        <a:prstGeom prst="rect">
          <a:avLst/>
        </a:prstGeom>
      </xdr:spPr>
    </xdr:pic>
    <xdr:clientData/>
  </xdr:twoCellAnchor>
  <xdr:twoCellAnchor editAs="oneCell">
    <xdr:from>
      <xdr:col>3</xdr:col>
      <xdr:colOff>10191</xdr:colOff>
      <xdr:row>27</xdr:row>
      <xdr:rowOff>60709</xdr:rowOff>
    </xdr:from>
    <xdr:to>
      <xdr:col>8</xdr:col>
      <xdr:colOff>175926</xdr:colOff>
      <xdr:row>32</xdr:row>
      <xdr:rowOff>83908</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14576344-DB36-4BC5-92AC-810B65EFFC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2133" y="5006382"/>
          <a:ext cx="4085639" cy="939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172085</xdr:colOff>
      <xdr:row>26</xdr:row>
      <xdr:rowOff>19686</xdr:rowOff>
    </xdr:from>
    <xdr:to>
      <xdr:col>9</xdr:col>
      <xdr:colOff>154940</xdr:colOff>
      <xdr:row>31</xdr:row>
      <xdr:rowOff>48041</xdr:rowOff>
    </xdr:to>
    <xdr:pic>
      <xdr:nvPicPr>
        <xdr:cNvPr id="3" name="Imagen 2" descr="Texto&#10;&#10;Descripción generada automáticamente">
          <a:hlinkClick xmlns:r="http://schemas.openxmlformats.org/officeDocument/2006/relationships" r:id="rId1"/>
          <a:extLst>
            <a:ext uri="{FF2B5EF4-FFF2-40B4-BE49-F238E27FC236}">
              <a16:creationId xmlns:a16="http://schemas.microsoft.com/office/drawing/2014/main" id="{1A8436C0-4340-48EE-BDB1-67444E9A6E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83585" y="4766311"/>
          <a:ext cx="3872230" cy="941168"/>
        </a:xfrm>
        <a:prstGeom prst="rect">
          <a:avLst/>
        </a:prstGeom>
      </xdr:spPr>
    </xdr:pic>
    <xdr:clientData/>
  </xdr:twoCellAnchor>
  <xdr:twoCellAnchor editAs="oneCell">
    <xdr:from>
      <xdr:col>0</xdr:col>
      <xdr:colOff>0</xdr:colOff>
      <xdr:row>0</xdr:row>
      <xdr:rowOff>0</xdr:rowOff>
    </xdr:from>
    <xdr:to>
      <xdr:col>13</xdr:col>
      <xdr:colOff>673512</xdr:colOff>
      <xdr:row>25</xdr:row>
      <xdr:rowOff>71437</xdr:rowOff>
    </xdr:to>
    <xdr:pic>
      <xdr:nvPicPr>
        <xdr:cNvPr id="5" name="Imagen 4">
          <a:extLst>
            <a:ext uri="{FF2B5EF4-FFF2-40B4-BE49-F238E27FC236}">
              <a16:creationId xmlns:a16="http://schemas.microsoft.com/office/drawing/2014/main" id="{1307B018-706B-09B0-2C34-6D0F39D32D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0785887" cy="4635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110837</xdr:colOff>
      <xdr:row>1</xdr:row>
      <xdr:rowOff>27709</xdr:rowOff>
    </xdr:from>
    <xdr:ext cx="1362652" cy="425816"/>
    <xdr:sp macro="" textlink="">
      <xdr:nvSpPr>
        <xdr:cNvPr id="2" name="Shape 7">
          <a:hlinkClick xmlns:r="http://schemas.openxmlformats.org/officeDocument/2006/relationships" r:id="rId1"/>
          <a:extLst>
            <a:ext uri="{FF2B5EF4-FFF2-40B4-BE49-F238E27FC236}">
              <a16:creationId xmlns:a16="http://schemas.microsoft.com/office/drawing/2014/main" id="{7EF1BB02-53CF-4C91-B5E2-03B57E39F084}"/>
            </a:ext>
          </a:extLst>
        </xdr:cNvPr>
        <xdr:cNvSpPr/>
      </xdr:nvSpPr>
      <xdr:spPr>
        <a:xfrm>
          <a:off x="8181110" y="221673"/>
          <a:ext cx="1362652" cy="425816"/>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Liquidar intereses</a:t>
          </a:r>
          <a:endParaRPr sz="1000" b="1">
            <a:latin typeface="Arial"/>
            <a:ea typeface="Arial"/>
            <a:cs typeface="Arial"/>
            <a:sym typeface="Arial"/>
          </a:endParaRPr>
        </a:p>
      </xdr:txBody>
    </xdr:sp>
    <xdr:clientData fLocksWithSheet="0"/>
  </xdr:oneCellAnchor>
  <xdr:twoCellAnchor editAs="oneCell">
    <xdr:from>
      <xdr:col>2</xdr:col>
      <xdr:colOff>1402773</xdr:colOff>
      <xdr:row>27</xdr:row>
      <xdr:rowOff>25978</xdr:rowOff>
    </xdr:from>
    <xdr:to>
      <xdr:col>2</xdr:col>
      <xdr:colOff>3637680</xdr:colOff>
      <xdr:row>29</xdr:row>
      <xdr:rowOff>15720</xdr:rowOff>
    </xdr:to>
    <xdr:pic>
      <xdr:nvPicPr>
        <xdr:cNvPr id="3" name="Imagen 2">
          <a:extLst>
            <a:ext uri="{FF2B5EF4-FFF2-40B4-BE49-F238E27FC236}">
              <a16:creationId xmlns:a16="http://schemas.microsoft.com/office/drawing/2014/main" id="{C5C6E28E-073C-4B4D-ACB7-FF2298B4E2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88773" y="12434455"/>
          <a:ext cx="2244432" cy="363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86591</xdr:colOff>
      <xdr:row>1</xdr:row>
      <xdr:rowOff>93345</xdr:rowOff>
    </xdr:from>
    <xdr:to>
      <xdr:col>2</xdr:col>
      <xdr:colOff>58358</xdr:colOff>
      <xdr:row>2</xdr:row>
      <xdr:rowOff>133310</xdr:rowOff>
    </xdr:to>
    <xdr:pic>
      <xdr:nvPicPr>
        <xdr:cNvPr id="6" name="Imagen 5">
          <a:extLst>
            <a:ext uri="{FF2B5EF4-FFF2-40B4-BE49-F238E27FC236}">
              <a16:creationId xmlns:a16="http://schemas.microsoft.com/office/drawing/2014/main" id="{1B109E90-4B9A-4869-A4F3-E2E8846B2E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91" y="283845"/>
          <a:ext cx="2248242" cy="361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84031</xdr:colOff>
      <xdr:row>1</xdr:row>
      <xdr:rowOff>2443</xdr:rowOff>
    </xdr:from>
    <xdr:ext cx="1416605" cy="419891"/>
    <xdr:sp macro="" textlink="">
      <xdr:nvSpPr>
        <xdr:cNvPr id="2" name="Shape 7">
          <a:hlinkClick xmlns:r="http://schemas.openxmlformats.org/officeDocument/2006/relationships" r:id="rId1"/>
          <a:extLst>
            <a:ext uri="{FF2B5EF4-FFF2-40B4-BE49-F238E27FC236}">
              <a16:creationId xmlns:a16="http://schemas.microsoft.com/office/drawing/2014/main" id="{AE6233A6-9913-431A-9C6C-CF5886E5297B}"/>
            </a:ext>
          </a:extLst>
        </xdr:cNvPr>
        <xdr:cNvSpPr/>
      </xdr:nvSpPr>
      <xdr:spPr>
        <a:xfrm>
          <a:off x="8728418" y="191146"/>
          <a:ext cx="1416605" cy="419891"/>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al inicio</a:t>
          </a:r>
          <a:endParaRPr sz="1000" b="1">
            <a:latin typeface="Arial"/>
            <a:ea typeface="Arial"/>
            <a:cs typeface="Arial"/>
            <a:sym typeface="Arial"/>
          </a:endParaRPr>
        </a:p>
      </xdr:txBody>
    </xdr:sp>
    <xdr:clientData fLocksWithSheet="0"/>
  </xdr:oneCellAnchor>
  <xdr:twoCellAnchor editAs="oneCell">
    <xdr:from>
      <xdr:col>0</xdr:col>
      <xdr:colOff>0</xdr:colOff>
      <xdr:row>1</xdr:row>
      <xdr:rowOff>160020</xdr:rowOff>
    </xdr:from>
    <xdr:to>
      <xdr:col>1</xdr:col>
      <xdr:colOff>114642</xdr:colOff>
      <xdr:row>2</xdr:row>
      <xdr:rowOff>3077</xdr:rowOff>
    </xdr:to>
    <xdr:pic>
      <xdr:nvPicPr>
        <xdr:cNvPr id="5" name="Imagen 4">
          <a:extLst>
            <a:ext uri="{FF2B5EF4-FFF2-40B4-BE49-F238E27FC236}">
              <a16:creationId xmlns:a16="http://schemas.microsoft.com/office/drawing/2014/main" id="{0521861C-CFA6-4885-A691-6CE8EF93C8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50520"/>
          <a:ext cx="2248242" cy="353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1933575</xdr:colOff>
      <xdr:row>28</xdr:row>
      <xdr:rowOff>28575</xdr:rowOff>
    </xdr:from>
    <xdr:to>
      <xdr:col>2</xdr:col>
      <xdr:colOff>4170387</xdr:colOff>
      <xdr:row>30</xdr:row>
      <xdr:rowOff>1172</xdr:rowOff>
    </xdr:to>
    <xdr:pic>
      <xdr:nvPicPr>
        <xdr:cNvPr id="6" name="Imagen 5">
          <a:extLst>
            <a:ext uri="{FF2B5EF4-FFF2-40B4-BE49-F238E27FC236}">
              <a16:creationId xmlns:a16="http://schemas.microsoft.com/office/drawing/2014/main" id="{11CD5A83-5CB7-458C-A976-1DA5457477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14775" y="8582025"/>
          <a:ext cx="2248242" cy="353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egra.com/colombia/?utm_source=portal_siemprealdia&amp;utm_medium=referral&amp;utm_campaign=col-ac--tmd_content_for_accountants" TargetMode="External"/><Relationship Id="rId3" Type="http://schemas.openxmlformats.org/officeDocument/2006/relationships/hyperlink" Target="http://www.secretariasenado.gov.co/senado/basedoc/estatuto_tributario_pr026.html" TargetMode="External"/><Relationship Id="rId7" Type="http://schemas.openxmlformats.org/officeDocument/2006/relationships/hyperlink" Target="https://siemprealdia.alegra.com/?utm_source=portal_siemprealdia&amp;utm_medium=referral&amp;utm_campaign=col---tmd_content_for_accountants" TargetMode="External"/><Relationship Id="rId2" Type="http://schemas.openxmlformats.org/officeDocument/2006/relationships/hyperlink" Target="http://www.secretariasenado.gov.co/senado/basedoc/estatuto_tributario_pr024.html" TargetMode="External"/><Relationship Id="rId1" Type="http://schemas.openxmlformats.org/officeDocument/2006/relationships/hyperlink" Target="http://www.secretariasenado.gov.co/senado/basedoc/estatuto_tributario_pr026.html" TargetMode="External"/><Relationship Id="rId6" Type="http://schemas.openxmlformats.org/officeDocument/2006/relationships/hyperlink" Target="https://siemprealdia.alegra.com/impuestos/liquidacion-de-intereses-moratorios-dian/" TargetMode="External"/><Relationship Id="rId11" Type="http://schemas.openxmlformats.org/officeDocument/2006/relationships/drawing" Target="../drawings/drawing3.xml"/><Relationship Id="rId5" Type="http://schemas.openxmlformats.org/officeDocument/2006/relationships/hyperlink" Target="https://www.superfinanciera.gov.co/inicio/sala-de-prensa/comunicados-de-prensa-/interes-bancario-corriente-10829" TargetMode="External"/><Relationship Id="rId10" Type="http://schemas.openxmlformats.org/officeDocument/2006/relationships/printerSettings" Target="../printerSettings/printerSettings1.bin"/><Relationship Id="rId4" Type="http://schemas.openxmlformats.org/officeDocument/2006/relationships/hyperlink" Target="https://normograma.dian.gov.co/dian/compilacion/docs/oficio_dian_13463_2023.htm" TargetMode="External"/><Relationship Id="rId9" Type="http://schemas.openxmlformats.org/officeDocument/2006/relationships/hyperlink" Target="https://siemprealdia.alegra.com/impuestos/liquidacion-de-intereses-moratorios-dian/?utm_source=portal_siemprealdia&amp;utm_medium=referral&amp;utm_campaign=col---tmd_content_for_accountan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B962-5591-43B6-936E-507473F34CDB}">
  <dimension ref="A1"/>
  <sheetViews>
    <sheetView tabSelected="1" zoomScale="130" zoomScaleNormal="130" workbookViewId="0">
      <selection activeCell="L1" sqref="L1"/>
    </sheetView>
  </sheetViews>
  <sheetFormatPr baseColWidth="10" defaultColWidth="11.44140625" defaultRowHeight="14.4" x14ac:dyDescent="0.3"/>
  <cols>
    <col min="1" max="16384" width="11.44140625" style="23"/>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E4857-70B5-4F3F-80A7-262E967F5863}">
  <dimension ref="A1"/>
  <sheetViews>
    <sheetView zoomScale="120" zoomScaleNormal="120" workbookViewId="0">
      <selection activeCell="O5" sqref="O5"/>
    </sheetView>
  </sheetViews>
  <sheetFormatPr baseColWidth="10" defaultColWidth="11.44140625" defaultRowHeight="14.4" x14ac:dyDescent="0.3"/>
  <cols>
    <col min="1" max="16384" width="11.44140625" style="23"/>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B6385-D20E-4A94-A97C-EF6FC0572A32}">
  <dimension ref="B2:G27"/>
  <sheetViews>
    <sheetView zoomScale="110" zoomScaleNormal="110" workbookViewId="0">
      <pane ySplit="3" topLeftCell="A4" activePane="bottomLeft" state="frozen"/>
      <selection pane="bottomLeft" activeCell="G4" sqref="G4"/>
    </sheetView>
  </sheetViews>
  <sheetFormatPr baseColWidth="10" defaultColWidth="11.5546875" defaultRowHeight="15" x14ac:dyDescent="0.25"/>
  <cols>
    <col min="1" max="1" width="25.5546875" style="1" customWidth="1"/>
    <col min="2" max="2" width="7.77734375" style="1" customWidth="1"/>
    <col min="3" max="3" width="65.21875" style="1" customWidth="1"/>
    <col min="4" max="4" width="14" style="1" customWidth="1"/>
    <col min="5" max="5" width="2.5546875" style="1" customWidth="1"/>
    <col min="6" max="6" width="2.77734375" style="1" customWidth="1"/>
    <col min="7" max="7" width="23.77734375" style="1" customWidth="1"/>
    <col min="8" max="16384" width="11.5546875" style="1"/>
  </cols>
  <sheetData>
    <row r="2" spans="2:7" ht="24.6" customHeight="1" x14ac:dyDescent="0.25">
      <c r="B2" s="32" t="s">
        <v>20</v>
      </c>
      <c r="C2" s="32"/>
      <c r="D2" s="32"/>
      <c r="E2" s="32"/>
    </row>
    <row r="3" spans="2:7" ht="48" customHeight="1" x14ac:dyDescent="0.25">
      <c r="B3" s="32"/>
      <c r="C3" s="32"/>
      <c r="D3" s="32"/>
      <c r="E3" s="32"/>
      <c r="G3" s="22" t="s">
        <v>25</v>
      </c>
    </row>
    <row r="4" spans="2:7" ht="96" customHeight="1" x14ac:dyDescent="0.25">
      <c r="B4" s="30" t="s">
        <v>26</v>
      </c>
      <c r="C4" s="30"/>
      <c r="D4" s="30"/>
      <c r="E4" s="30"/>
      <c r="F4" s="30"/>
    </row>
    <row r="5" spans="2:7" x14ac:dyDescent="0.25">
      <c r="C5" s="2"/>
      <c r="D5" s="2"/>
    </row>
    <row r="6" spans="2:7" ht="17.399999999999999" x14ac:dyDescent="0.3">
      <c r="B6" s="34" t="s">
        <v>23</v>
      </c>
      <c r="C6" s="34"/>
      <c r="D6" s="34"/>
      <c r="E6" s="34"/>
      <c r="F6" s="34"/>
    </row>
    <row r="7" spans="2:7" ht="15.6" x14ac:dyDescent="0.3">
      <c r="B7" s="7"/>
      <c r="C7" s="7"/>
      <c r="D7" s="7"/>
      <c r="E7" s="7"/>
    </row>
    <row r="8" spans="2:7" ht="61.95" customHeight="1" x14ac:dyDescent="0.25">
      <c r="B8" s="25" t="s">
        <v>14</v>
      </c>
      <c r="C8" s="25"/>
      <c r="D8" s="25"/>
      <c r="E8" s="25"/>
      <c r="F8" s="25"/>
    </row>
    <row r="9" spans="2:7" ht="78" customHeight="1" x14ac:dyDescent="0.25">
      <c r="B9" s="29" t="s">
        <v>15</v>
      </c>
      <c r="C9" s="29"/>
      <c r="D9" s="29"/>
      <c r="E9" s="29"/>
      <c r="F9" s="29"/>
    </row>
    <row r="10" spans="2:7" ht="49.2" customHeight="1" x14ac:dyDescent="0.25">
      <c r="B10" s="26" t="s">
        <v>27</v>
      </c>
      <c r="C10" s="26"/>
      <c r="D10" s="26"/>
      <c r="E10" s="26"/>
      <c r="F10" s="26"/>
    </row>
    <row r="11" spans="2:7" ht="10.199999999999999" customHeight="1" x14ac:dyDescent="0.25">
      <c r="C11" s="2"/>
      <c r="D11" s="2"/>
    </row>
    <row r="12" spans="2:7" ht="45.6" customHeight="1" x14ac:dyDescent="0.25">
      <c r="B12" s="26" t="s">
        <v>16</v>
      </c>
      <c r="C12" s="26"/>
      <c r="D12" s="26"/>
      <c r="E12" s="26"/>
      <c r="F12" s="26"/>
    </row>
    <row r="13" spans="2:7" ht="12" customHeight="1" x14ac:dyDescent="0.25">
      <c r="B13" s="4"/>
      <c r="C13" s="4"/>
      <c r="D13" s="4"/>
      <c r="E13" s="4"/>
    </row>
    <row r="14" spans="2:7" ht="60" customHeight="1" x14ac:dyDescent="0.25">
      <c r="B14" s="27" t="s">
        <v>24</v>
      </c>
      <c r="C14" s="27"/>
      <c r="D14" s="27"/>
      <c r="E14" s="27"/>
      <c r="F14" s="27"/>
    </row>
    <row r="15" spans="2:7" ht="16.2" customHeight="1" x14ac:dyDescent="0.25">
      <c r="C15" s="2"/>
      <c r="D15" s="2"/>
    </row>
    <row r="16" spans="2:7" ht="136.19999999999999" customHeight="1" x14ac:dyDescent="0.25">
      <c r="B16" s="26" t="s">
        <v>17</v>
      </c>
      <c r="C16" s="26"/>
      <c r="D16" s="26"/>
      <c r="E16" s="26"/>
      <c r="F16" s="26"/>
    </row>
    <row r="17" spans="2:6" ht="16.2" customHeight="1" x14ac:dyDescent="0.25">
      <c r="C17" s="2"/>
      <c r="D17" s="2"/>
    </row>
    <row r="18" spans="2:6" ht="15.6" x14ac:dyDescent="0.3">
      <c r="B18" s="31" t="s">
        <v>7</v>
      </c>
      <c r="C18" s="31"/>
      <c r="D18" s="31"/>
      <c r="E18" s="31"/>
      <c r="F18" s="31"/>
    </row>
    <row r="19" spans="2:6" ht="9.6" customHeight="1" x14ac:dyDescent="0.25">
      <c r="C19" s="2"/>
      <c r="D19" s="2"/>
    </row>
    <row r="20" spans="2:6" ht="49.2" customHeight="1" x14ac:dyDescent="0.25">
      <c r="B20" s="25" t="s">
        <v>10</v>
      </c>
      <c r="C20" s="25"/>
      <c r="D20" s="25"/>
      <c r="E20" s="25"/>
      <c r="F20" s="25"/>
    </row>
    <row r="21" spans="2:6" ht="38.549999999999997" customHeight="1" x14ac:dyDescent="0.25">
      <c r="B21" s="30" t="s">
        <v>22</v>
      </c>
      <c r="C21" s="30"/>
      <c r="D21" s="30"/>
      <c r="E21" s="30"/>
    </row>
    <row r="22" spans="2:6" ht="22.2" customHeight="1" x14ac:dyDescent="0.25">
      <c r="B22" s="28" t="s">
        <v>8</v>
      </c>
      <c r="C22" s="28"/>
      <c r="D22" s="28"/>
      <c r="E22" s="28"/>
    </row>
    <row r="23" spans="2:6" ht="37.950000000000003" customHeight="1" x14ac:dyDescent="0.25">
      <c r="B23" s="30" t="s">
        <v>9</v>
      </c>
      <c r="C23" s="30"/>
      <c r="D23" s="30"/>
      <c r="E23" s="30"/>
      <c r="F23" s="30"/>
    </row>
    <row r="24" spans="2:6" ht="33" customHeight="1" x14ac:dyDescent="0.25">
      <c r="B24" s="30" t="s">
        <v>11</v>
      </c>
      <c r="C24" s="30"/>
      <c r="D24" s="30"/>
      <c r="E24" s="30"/>
      <c r="F24" s="30"/>
    </row>
    <row r="26" spans="2:6" ht="39.6" customHeight="1" x14ac:dyDescent="0.25">
      <c r="B26" s="33" t="s">
        <v>12</v>
      </c>
      <c r="C26" s="33"/>
      <c r="D26" s="33"/>
      <c r="E26" s="33"/>
      <c r="F26" s="33"/>
    </row>
    <row r="27" spans="2:6" ht="23.55" customHeight="1" x14ac:dyDescent="0.25">
      <c r="B27" s="24" t="s">
        <v>13</v>
      </c>
      <c r="C27" s="24"/>
      <c r="D27" s="24"/>
      <c r="E27" s="24"/>
      <c r="F27" s="24"/>
    </row>
  </sheetData>
  <mergeCells count="17">
    <mergeCell ref="B4:F4"/>
    <mergeCell ref="B20:F20"/>
    <mergeCell ref="B16:F16"/>
    <mergeCell ref="B2:E3"/>
    <mergeCell ref="B26:F26"/>
    <mergeCell ref="B6:F6"/>
    <mergeCell ref="B27:F27"/>
    <mergeCell ref="B8:F8"/>
    <mergeCell ref="B10:F10"/>
    <mergeCell ref="B12:F12"/>
    <mergeCell ref="B14:F14"/>
    <mergeCell ref="B22:E22"/>
    <mergeCell ref="B9:F9"/>
    <mergeCell ref="B21:E21"/>
    <mergeCell ref="B23:F23"/>
    <mergeCell ref="B24:F24"/>
    <mergeCell ref="B18:F18"/>
  </mergeCells>
  <hyperlinks>
    <hyperlink ref="B21" r:id="rId1" location="T634" xr:uid="{B0A10A8B-10EB-4F76-98A2-521226C68386}"/>
    <hyperlink ref="B23:E23" r:id="rId2" location="590" display="Artículo 590 del ET: menciona qué fórmula debe aplicarse y qué tasa de interés moratorio" xr:uid="{53643B34-C10C-4F62-9729-D39A503B3665}"/>
    <hyperlink ref="B22:E22" r:id="rId3" location="635" display="Artículo 635 del ET: menciona cómo se determina la tasa de interés moratorio." xr:uid="{6371D4A1-7DEA-436A-916E-F2EAA0A5D0B7}"/>
    <hyperlink ref="B24:E24" r:id="rId4" display="Concepto Dian 13463 de 2023: interpretación de la normativa a la fecha sobre los cálculos a realizar y consideraciones adicionales sobre el principio de favorabilidad." xr:uid="{9E88E395-ACD6-429D-83FD-3EB1827F2FB5}"/>
    <hyperlink ref="B9:F9" r:id="rId5" display="Paso 1: tener disponible la tasa de interés corriente expedida por la Superfinanciera para el mes en el que se va a realizar la liquidación de los intereses moratorios, en esta herramienta ya está disponible. No obstatne, se puede consultar esa información en esta zona de comunicados de prensa de la entidad." xr:uid="{29347DED-331B-48AE-B00F-2F97B49EBE64}"/>
    <hyperlink ref="B14:E14" r:id="rId6" display="Con estos 4 pasos tendrás listo el insumo para el cálculo de los intereses moratorios. No obstante, si deseas conocer más detalle te invitamos a leer nuestro editorial: Liquidación de intereses moratorios: precisiones efectuadas por la Dian, y a revisar la normativa y doctrina que compatimos a continuación." xr:uid="{AD55C35F-668E-445B-BB74-5F5DCF1DFA9E}"/>
    <hyperlink ref="B4:F4" r:id="rId7" display="La liquidación de intereses moratorios ha presentado diferentes cambios en los últimos 10 años, algunos ocasionados por la interpretación normativa sobre el cálculo de los mismos y en otras ocasiones por las reducciones generadas en diferentes períodos de gracia, todo esto ha generado algunas confusiones y diferencias en la comunidad contable. No obstante, ahora el proceso es muy claro y en Siempre al día te lo traemos de una forma práctica." xr:uid="{055EF82C-68B0-4F93-8355-A4D744A7BE85}"/>
    <hyperlink ref="B27:F27" r:id="rId8" display="Crea tu cuenta" xr:uid="{F1791EB2-0F89-4899-B87A-09D8853189BD}"/>
    <hyperlink ref="B14:F14" r:id="rId9" display="Con estos 4 pasos tendrás listo el insumo para el cálculo de los intereses moratorios. No obstante, si deseas conocer más detalle te invitamos a leer nuestro editorial: Liquidación de intereses moratorios: precisiones efectuadas por la Dian, y a revisar la normativa y doctrina expuesta a continuación." xr:uid="{A3411D77-82A3-40BE-9F53-C6D86822EEE4}"/>
  </hyperlinks>
  <pageMargins left="0.7" right="0.7" top="0.75" bottom="0.75" header="0.3" footer="0.3"/>
  <pageSetup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76373-7244-45A5-9786-3D2C2B4DFB92}">
  <dimension ref="A2:H28"/>
  <sheetViews>
    <sheetView zoomScaleNormal="100" workbookViewId="0">
      <pane ySplit="3" topLeftCell="A4" activePane="bottomLeft" state="frozen"/>
      <selection pane="bottomLeft" activeCell="H7" sqref="H7"/>
    </sheetView>
  </sheetViews>
  <sheetFormatPr baseColWidth="10" defaultColWidth="11.5546875" defaultRowHeight="15" x14ac:dyDescent="0.25"/>
  <cols>
    <col min="1" max="1" width="31.21875" style="1" customWidth="1"/>
    <col min="2" max="2" width="12.21875" style="1" customWidth="1"/>
    <col min="3" max="3" width="63.21875" style="1" customWidth="1"/>
    <col min="4" max="4" width="16.44140625" style="1" customWidth="1"/>
    <col min="5" max="5" width="5.44140625" style="1" customWidth="1"/>
    <col min="6" max="6" width="1.21875" style="1" customWidth="1"/>
    <col min="7" max="7" width="1" style="1" customWidth="1"/>
    <col min="8" max="8" width="24.21875" style="1" customWidth="1"/>
    <col min="9" max="16384" width="11.5546875" style="1"/>
  </cols>
  <sheetData>
    <row r="2" spans="1:8" ht="40.5" customHeight="1" x14ac:dyDescent="0.4">
      <c r="B2" s="32" t="s">
        <v>20</v>
      </c>
      <c r="C2" s="32"/>
      <c r="D2" s="32"/>
      <c r="E2" s="5"/>
      <c r="F2" s="5"/>
    </row>
    <row r="3" spans="1:8" ht="26.25" customHeight="1" x14ac:dyDescent="0.4">
      <c r="A3" s="8"/>
      <c r="B3" s="32"/>
      <c r="C3" s="32"/>
      <c r="D3" s="32"/>
      <c r="E3" s="5"/>
      <c r="F3" s="5"/>
      <c r="H3" s="6" t="s">
        <v>25</v>
      </c>
    </row>
    <row r="4" spans="1:8" ht="12.75" customHeight="1" x14ac:dyDescent="0.25"/>
    <row r="5" spans="1:8" ht="15" customHeight="1" x14ac:dyDescent="0.25">
      <c r="B5" s="26" t="s">
        <v>29</v>
      </c>
      <c r="C5" s="26"/>
      <c r="D5" s="26"/>
      <c r="E5" s="26"/>
      <c r="F5" s="26"/>
    </row>
    <row r="6" spans="1:8" ht="54" customHeight="1" x14ac:dyDescent="0.25">
      <c r="B6" s="26"/>
      <c r="C6" s="26"/>
      <c r="D6" s="26"/>
      <c r="E6" s="26"/>
      <c r="F6" s="26"/>
    </row>
    <row r="7" spans="1:8" ht="45" customHeight="1" x14ac:dyDescent="0.25">
      <c r="B7" s="26"/>
      <c r="C7" s="26"/>
      <c r="D7" s="26"/>
      <c r="E7" s="26"/>
      <c r="F7" s="26"/>
    </row>
    <row r="8" spans="1:8" ht="53.55" customHeight="1" x14ac:dyDescent="0.25">
      <c r="B8" s="26"/>
      <c r="C8" s="26"/>
      <c r="D8" s="26"/>
      <c r="E8" s="26"/>
      <c r="F8" s="26"/>
    </row>
    <row r="9" spans="1:8" ht="7.2" customHeight="1" x14ac:dyDescent="0.25">
      <c r="B9" s="4"/>
      <c r="C9" s="4"/>
      <c r="D9" s="4"/>
      <c r="E9" s="4"/>
      <c r="F9" s="4"/>
    </row>
    <row r="10" spans="1:8" ht="9" customHeight="1" x14ac:dyDescent="0.25"/>
    <row r="11" spans="1:8" ht="26.55" customHeight="1" x14ac:dyDescent="0.25">
      <c r="C11" s="10" t="s">
        <v>28</v>
      </c>
      <c r="D11" s="11">
        <v>0.1731</v>
      </c>
      <c r="H11" s="9"/>
    </row>
    <row r="12" spans="1:8" ht="26.55" customHeight="1" x14ac:dyDescent="0.25">
      <c r="C12" s="10" t="s">
        <v>2</v>
      </c>
      <c r="D12" s="12">
        <v>45566</v>
      </c>
    </row>
    <row r="13" spans="1:8" ht="26.55" customHeight="1" x14ac:dyDescent="0.25">
      <c r="C13" s="10" t="s">
        <v>3</v>
      </c>
      <c r="D13" s="12">
        <v>45782</v>
      </c>
    </row>
    <row r="14" spans="1:8" ht="26.55" customHeight="1" x14ac:dyDescent="0.25">
      <c r="C14" s="13" t="s">
        <v>0</v>
      </c>
      <c r="D14" s="14">
        <v>1481000</v>
      </c>
    </row>
    <row r="15" spans="1:8" x14ac:dyDescent="0.25">
      <c r="C15" s="3"/>
      <c r="D15" s="3"/>
    </row>
    <row r="16" spans="1:8" x14ac:dyDescent="0.25">
      <c r="C16" s="3"/>
      <c r="D16" s="3"/>
    </row>
    <row r="17" spans="2:5" ht="26.55" customHeight="1" x14ac:dyDescent="0.25">
      <c r="C17" s="13" t="s">
        <v>4</v>
      </c>
      <c r="D17" s="15">
        <f>IF(OR(D12&gt;D13,D12=0,D13=0),0,IFERROR(D13-D12,0))</f>
        <v>216</v>
      </c>
    </row>
    <row r="18" spans="2:5" ht="26.55" customHeight="1" x14ac:dyDescent="0.25">
      <c r="C18" s="10" t="s">
        <v>5</v>
      </c>
      <c r="D18" s="16">
        <f>D11*1.5</f>
        <v>0.25964999999999999</v>
      </c>
    </row>
    <row r="19" spans="2:5" ht="26.55" customHeight="1" x14ac:dyDescent="0.25">
      <c r="C19" s="10" t="s">
        <v>18</v>
      </c>
      <c r="D19" s="11">
        <f>IF(D11&lt;=0,0,D18-2%)</f>
        <v>0.23965</v>
      </c>
    </row>
    <row r="20" spans="2:5" ht="26.55" customHeight="1" x14ac:dyDescent="0.25">
      <c r="C20" s="10" t="s">
        <v>6</v>
      </c>
      <c r="D20" s="17">
        <f>D19/365</f>
        <v>6.5657534246575341E-4</v>
      </c>
    </row>
    <row r="21" spans="2:5" ht="35.549999999999997" customHeight="1" x14ac:dyDescent="0.25">
      <c r="C21" s="18" t="s">
        <v>19</v>
      </c>
      <c r="D21" s="19">
        <f>IF(OR(D12=0,D13=0,D11&lt;=0),0,IF(D12&gt;D13,0,ROUND(((D20*D14)*D17),-3)))</f>
        <v>210000</v>
      </c>
    </row>
    <row r="22" spans="2:5" ht="26.55" customHeight="1" x14ac:dyDescent="0.25">
      <c r="C22" s="20" t="s">
        <v>1</v>
      </c>
      <c r="D22" s="21">
        <f>IF(OR(D12&gt;D13,D12=0,D13=0),0,D14+D21)</f>
        <v>1691000</v>
      </c>
    </row>
    <row r="24" spans="2:5" ht="15.75" customHeight="1" x14ac:dyDescent="0.25">
      <c r="B24" s="35" t="s">
        <v>21</v>
      </c>
      <c r="C24" s="35"/>
      <c r="D24" s="35"/>
      <c r="E24" s="35"/>
    </row>
    <row r="25" spans="2:5" x14ac:dyDescent="0.25">
      <c r="B25" s="35"/>
      <c r="C25" s="35"/>
      <c r="D25" s="35"/>
      <c r="E25" s="35"/>
    </row>
    <row r="26" spans="2:5" x14ac:dyDescent="0.25">
      <c r="B26" s="35"/>
      <c r="C26" s="35"/>
      <c r="D26" s="35"/>
      <c r="E26" s="35"/>
    </row>
    <row r="27" spans="2:5" x14ac:dyDescent="0.25">
      <c r="B27" s="35"/>
      <c r="C27" s="35"/>
      <c r="D27" s="35"/>
      <c r="E27" s="35"/>
    </row>
    <row r="28" spans="2:5" ht="18.600000000000001" customHeight="1" x14ac:dyDescent="0.25">
      <c r="B28" s="35"/>
      <c r="C28" s="35"/>
      <c r="D28" s="35"/>
      <c r="E28" s="35"/>
    </row>
  </sheetData>
  <mergeCells count="3">
    <mergeCell ref="B5:F8"/>
    <mergeCell ref="B2:D3"/>
    <mergeCell ref="B24:E2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Introducción Herramienta Alegra</vt:lpstr>
      <vt:lpstr>Cálculo de intereses moratorios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2023-12-19T14:48:24Z</dcterms:created>
  <dcterms:modified xsi:type="dcterms:W3CDTF">2025-05-02T13:38:17Z</dcterms:modified>
</cp:coreProperties>
</file>