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usuario\Desktop\Diana Cadavid\Alegra\Formatos en proceso\Terminados\"/>
    </mc:Choice>
  </mc:AlternateContent>
  <xr:revisionPtr revIDLastSave="0" documentId="13_ncr:1_{5545BCC0-373D-47E2-A2B5-55C923ED758B}" xr6:coauthVersionLast="47" xr6:coauthVersionMax="47" xr10:uidLastSave="{00000000-0000-0000-0000-000000000000}"/>
  <bookViews>
    <workbookView xWindow="28680" yWindow="-120" windowWidth="20730" windowHeight="11040" xr2:uid="{75735F43-E774-41D2-A630-A45217030038}"/>
  </bookViews>
  <sheets>
    <sheet name="Te damos la bienvenida a Alegra" sheetId="2" r:id="rId1"/>
    <sheet name="Explora Siempre Al Día" sheetId="3" r:id="rId2"/>
    <sheet name="Introducción" sheetId="5" r:id="rId3"/>
    <sheet name="Datos F220 y Formato 2276" sheetId="8" r:id="rId4"/>
    <sheet name="Contexto y normativa" sheetId="9" r:id="rId5"/>
    <sheet name="Formulario 220" sheetId="7" r:id="rId6"/>
  </sheets>
  <definedNames>
    <definedName name="_xlnm.Print_Area" localSheetId="5">'Formulario 220'!$B$16:$BB$83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7" l="1"/>
  <c r="B74" i="7"/>
  <c r="R74" i="7"/>
  <c r="AV74" i="7"/>
  <c r="AT65" i="7"/>
  <c r="AK65" i="7"/>
  <c r="AT55" i="7"/>
  <c r="AT66" i="7" l="1"/>
  <c r="AZ28" i="8" l="1"/>
  <c r="AZ27" i="8"/>
  <c r="AZ26" i="8"/>
  <c r="AZ25" i="8"/>
  <c r="AZ24" i="8"/>
  <c r="AZ23" i="8"/>
  <c r="AZ22" i="8"/>
  <c r="AZ21" i="8"/>
  <c r="AZ20" i="8"/>
  <c r="AZ19" i="8"/>
  <c r="AZ18" i="8"/>
  <c r="AZ17" i="8"/>
  <c r="AZ16" i="8"/>
  <c r="AZ15" i="8"/>
  <c r="AZ14" i="8"/>
  <c r="AZ13" i="8"/>
  <c r="AT30" i="7"/>
  <c r="AZ29" i="8"/>
  <c r="AZ30" i="8"/>
  <c r="AZ31" i="8"/>
  <c r="AZ32" i="8"/>
  <c r="AZ33" i="8"/>
  <c r="AZ34" i="8"/>
  <c r="AZ35" i="8"/>
  <c r="AZ36" i="8"/>
  <c r="AZ37" i="8"/>
  <c r="AZ38" i="8"/>
  <c r="AZ39" i="8"/>
  <c r="AZ40" i="8"/>
  <c r="AZ41" i="8"/>
  <c r="AZ42" i="8"/>
  <c r="AZ43" i="8"/>
  <c r="AZ44" i="8"/>
  <c r="AZ45" i="8"/>
  <c r="AZ46" i="8"/>
  <c r="AZ47" i="8"/>
  <c r="AZ48" i="8"/>
  <c r="AZ49" i="8"/>
  <c r="AZ50" i="8"/>
  <c r="AZ51" i="8"/>
  <c r="AZ52" i="8"/>
  <c r="AZ53" i="8"/>
  <c r="AZ54" i="8"/>
  <c r="AZ55" i="8"/>
  <c r="AZ56" i="8"/>
  <c r="AZ57" i="8"/>
  <c r="AZ58" i="8"/>
  <c r="AZ59" i="8"/>
  <c r="AZ60" i="8"/>
  <c r="AZ61" i="8"/>
  <c r="AZ62" i="8"/>
  <c r="AZ63" i="8"/>
  <c r="AZ64" i="8"/>
  <c r="AZ65" i="8"/>
  <c r="AZ66" i="8"/>
  <c r="AZ67" i="8"/>
  <c r="AZ68" i="8"/>
  <c r="AZ69" i="8"/>
  <c r="AZ70" i="8"/>
  <c r="AZ71" i="8"/>
  <c r="AZ72" i="8"/>
  <c r="AZ73" i="8"/>
  <c r="AZ74" i="8"/>
  <c r="AZ75" i="8"/>
  <c r="AZ76" i="8"/>
  <c r="AZ77" i="8"/>
  <c r="AZ78" i="8"/>
  <c r="AZ79" i="8"/>
  <c r="AZ80" i="8"/>
  <c r="AZ81" i="8"/>
  <c r="AZ82" i="8"/>
  <c r="AZ83" i="8"/>
  <c r="AZ84" i="8"/>
  <c r="AZ85" i="8"/>
  <c r="AZ86" i="8"/>
  <c r="AZ87" i="8"/>
  <c r="AZ88" i="8"/>
  <c r="AZ89" i="8"/>
  <c r="AZ90" i="8"/>
  <c r="AZ91" i="8"/>
  <c r="AZ92" i="8"/>
  <c r="AZ93" i="8"/>
  <c r="AZ94" i="8"/>
  <c r="AZ95" i="8"/>
  <c r="AZ96" i="8"/>
  <c r="AZ97" i="8"/>
  <c r="AZ98" i="8"/>
  <c r="AZ99" i="8"/>
  <c r="AZ100" i="8"/>
  <c r="AZ101" i="8"/>
  <c r="AZ102" i="8"/>
  <c r="AZ103" i="8"/>
  <c r="AZ104" i="8"/>
  <c r="AZ105" i="8"/>
  <c r="AZ106" i="8"/>
  <c r="AZ107" i="8"/>
  <c r="AZ108" i="8"/>
  <c r="AZ109" i="8"/>
  <c r="AZ110" i="8"/>
  <c r="AZ111" i="8"/>
  <c r="AZ112" i="8"/>
  <c r="AZ113" i="8"/>
  <c r="AZ114" i="8"/>
  <c r="AZ115" i="8"/>
  <c r="AZ116" i="8"/>
  <c r="AZ117" i="8"/>
  <c r="AZ118" i="8"/>
  <c r="AZ119" i="8"/>
  <c r="AZ120" i="8"/>
  <c r="AZ121" i="8"/>
  <c r="AZ122" i="8"/>
  <c r="AZ123" i="8"/>
  <c r="AZ124" i="8"/>
  <c r="AZ125" i="8"/>
  <c r="AZ126" i="8"/>
  <c r="AZ127" i="8"/>
  <c r="AZ128" i="8"/>
  <c r="AZ129" i="8"/>
  <c r="AZ130" i="8"/>
  <c r="AZ131" i="8"/>
  <c r="AZ132" i="8"/>
  <c r="AZ133" i="8"/>
  <c r="AZ134" i="8"/>
  <c r="AZ135" i="8"/>
  <c r="AZ136" i="8"/>
  <c r="AZ137" i="8"/>
  <c r="AZ138" i="8"/>
  <c r="AZ139" i="8"/>
  <c r="AZ140" i="8"/>
  <c r="AZ141" i="8"/>
  <c r="AZ142" i="8"/>
  <c r="AZ143" i="8"/>
  <c r="AZ144" i="8"/>
  <c r="AZ145" i="8"/>
  <c r="AZ146" i="8"/>
  <c r="AZ147" i="8"/>
  <c r="AZ148" i="8"/>
  <c r="AZ149" i="8"/>
  <c r="AZ150" i="8"/>
  <c r="AZ151" i="8"/>
  <c r="AZ152" i="8"/>
  <c r="AZ153" i="8"/>
  <c r="AZ154" i="8"/>
  <c r="AZ155" i="8"/>
  <c r="AZ156" i="8"/>
  <c r="AZ157" i="8"/>
  <c r="AZ158" i="8"/>
  <c r="AZ159" i="8"/>
  <c r="AZ160" i="8"/>
  <c r="AZ161" i="8"/>
  <c r="AZ162" i="8"/>
  <c r="AZ163" i="8"/>
  <c r="AZ164" i="8"/>
  <c r="AZ165" i="8"/>
  <c r="AZ166" i="8"/>
  <c r="AZ167" i="8"/>
  <c r="AZ168" i="8"/>
  <c r="AZ169" i="8"/>
  <c r="AZ170" i="8"/>
  <c r="AZ171" i="8"/>
  <c r="AZ172" i="8"/>
  <c r="AZ173" i="8"/>
  <c r="AZ174" i="8"/>
  <c r="AZ175" i="8"/>
  <c r="AZ176" i="8"/>
  <c r="AZ177" i="8"/>
  <c r="AZ178" i="8"/>
  <c r="AZ179" i="8"/>
  <c r="AZ180" i="8"/>
  <c r="AZ181" i="8"/>
  <c r="AZ182" i="8"/>
  <c r="AZ183" i="8"/>
  <c r="AZ184" i="8"/>
  <c r="AZ185" i="8"/>
  <c r="AZ186" i="8"/>
  <c r="AZ187" i="8"/>
  <c r="AZ188" i="8"/>
  <c r="AZ189" i="8"/>
  <c r="AZ190" i="8"/>
  <c r="AZ191" i="8"/>
  <c r="AZ192" i="8"/>
  <c r="AZ193" i="8"/>
  <c r="AZ194" i="8"/>
  <c r="AZ195" i="8"/>
  <c r="AZ196" i="8"/>
  <c r="AZ197" i="8"/>
  <c r="AZ198" i="8"/>
  <c r="AZ199" i="8"/>
  <c r="AZ200" i="8"/>
  <c r="AZ201" i="8"/>
  <c r="AZ202" i="8"/>
  <c r="AZ203" i="8"/>
  <c r="AZ204" i="8"/>
  <c r="AZ205" i="8"/>
  <c r="AZ206" i="8"/>
  <c r="AZ207" i="8"/>
  <c r="AZ208" i="8"/>
  <c r="AZ209" i="8"/>
  <c r="AZ210" i="8"/>
  <c r="AZ211" i="8"/>
  <c r="AZ212" i="8"/>
  <c r="AZ213" i="8"/>
  <c r="AZ214" i="8"/>
  <c r="AZ215" i="8"/>
  <c r="AZ216" i="8"/>
  <c r="AZ217" i="8"/>
  <c r="AZ218" i="8"/>
  <c r="AZ219" i="8"/>
  <c r="AZ220" i="8"/>
  <c r="AZ221" i="8"/>
  <c r="AZ222" i="8"/>
  <c r="AZ223" i="8"/>
  <c r="AZ224" i="8"/>
  <c r="AZ225" i="8"/>
  <c r="AZ226" i="8"/>
  <c r="AZ227" i="8"/>
  <c r="AZ228" i="8"/>
  <c r="AZ229" i="8"/>
  <c r="AZ230" i="8"/>
  <c r="AZ231" i="8"/>
  <c r="AZ232" i="8"/>
  <c r="AZ233" i="8"/>
  <c r="AZ234" i="8"/>
  <c r="AZ235" i="8"/>
  <c r="AZ236" i="8"/>
  <c r="AZ237" i="8"/>
  <c r="AZ238" i="8"/>
  <c r="AZ239" i="8"/>
  <c r="AZ240" i="8"/>
  <c r="AZ241" i="8"/>
  <c r="AZ242" i="8"/>
  <c r="AZ243" i="8"/>
  <c r="AZ244" i="8"/>
  <c r="AZ245" i="8"/>
  <c r="AZ246" i="8"/>
  <c r="AZ247" i="8"/>
  <c r="AZ248" i="8"/>
  <c r="AZ249" i="8"/>
  <c r="AZ250" i="8"/>
  <c r="AZ251" i="8"/>
  <c r="AZ252" i="8"/>
  <c r="AZ253" i="8"/>
  <c r="AZ254" i="8"/>
  <c r="AZ255" i="8"/>
  <c r="AZ256" i="8"/>
  <c r="AZ257" i="8"/>
  <c r="AZ258" i="8"/>
  <c r="AZ259" i="8"/>
  <c r="AZ260" i="8"/>
  <c r="AZ261" i="8"/>
  <c r="AZ262" i="8"/>
  <c r="AZ263" i="8"/>
  <c r="AZ264" i="8"/>
  <c r="AZ265" i="8"/>
  <c r="AZ266" i="8"/>
  <c r="AZ267" i="8"/>
  <c r="AZ268" i="8"/>
  <c r="AZ269" i="8"/>
  <c r="AZ270" i="8"/>
  <c r="AZ271" i="8"/>
  <c r="AZ272" i="8"/>
  <c r="AZ273" i="8"/>
  <c r="AZ274" i="8"/>
  <c r="AZ275" i="8"/>
  <c r="AZ276" i="8"/>
  <c r="AZ277" i="8"/>
  <c r="AZ278" i="8"/>
  <c r="AZ279" i="8"/>
  <c r="AZ280" i="8"/>
  <c r="AZ281" i="8"/>
  <c r="AZ282" i="8"/>
  <c r="AZ283" i="8"/>
  <c r="AZ284" i="8"/>
  <c r="AZ285" i="8"/>
  <c r="AZ286" i="8"/>
  <c r="AZ287" i="8"/>
  <c r="AZ288" i="8"/>
  <c r="AZ289" i="8"/>
  <c r="AZ290" i="8"/>
  <c r="AZ291" i="8"/>
  <c r="AZ292" i="8"/>
  <c r="AZ293" i="8"/>
  <c r="AZ294" i="8"/>
  <c r="AZ295" i="8"/>
  <c r="AZ296" i="8"/>
  <c r="AZ297" i="8"/>
  <c r="AZ298" i="8"/>
  <c r="AZ299" i="8"/>
  <c r="AZ300" i="8"/>
  <c r="AZ301" i="8"/>
  <c r="AZ302" i="8"/>
  <c r="AZ303" i="8"/>
  <c r="AZ304" i="8"/>
  <c r="AZ305" i="8"/>
  <c r="AZ306" i="8"/>
  <c r="AZ307" i="8"/>
  <c r="AZ308" i="8"/>
  <c r="AZ309" i="8"/>
  <c r="AZ310" i="8"/>
  <c r="AZ311" i="8"/>
  <c r="AZ312" i="8"/>
  <c r="AZ313" i="8"/>
  <c r="AZ314" i="8"/>
  <c r="AZ315" i="8"/>
  <c r="AZ316" i="8"/>
  <c r="AZ317" i="8"/>
  <c r="AZ318" i="8"/>
  <c r="AZ319" i="8"/>
  <c r="AZ320" i="8"/>
  <c r="AZ321" i="8"/>
  <c r="AZ322" i="8"/>
  <c r="AZ323" i="8"/>
  <c r="AZ324" i="8"/>
  <c r="AZ325" i="8"/>
  <c r="AZ326" i="8"/>
  <c r="AZ327" i="8"/>
  <c r="AZ328" i="8"/>
  <c r="AZ329" i="8"/>
  <c r="AZ330" i="8"/>
  <c r="AZ331" i="8"/>
  <c r="AZ332" i="8"/>
  <c r="AZ333" i="8"/>
  <c r="AZ334" i="8"/>
  <c r="AZ335" i="8"/>
  <c r="AZ336" i="8"/>
  <c r="AZ337" i="8"/>
  <c r="AZ338" i="8"/>
  <c r="AZ339" i="8"/>
  <c r="AZ340" i="8"/>
  <c r="AZ341" i="8"/>
  <c r="AZ342" i="8"/>
  <c r="AZ343" i="8"/>
  <c r="AZ344" i="8"/>
  <c r="AZ345" i="8"/>
  <c r="AZ346" i="8"/>
  <c r="AZ347" i="8"/>
  <c r="AZ348" i="8"/>
  <c r="AZ349" i="8"/>
  <c r="AZ350" i="8"/>
  <c r="AZ351" i="8"/>
  <c r="AZ352" i="8"/>
  <c r="AZ353" i="8"/>
  <c r="AZ354" i="8"/>
  <c r="AZ355" i="8"/>
  <c r="AZ356" i="8"/>
  <c r="AZ357" i="8"/>
  <c r="AZ358" i="8"/>
  <c r="AZ359" i="8"/>
  <c r="AZ360" i="8"/>
  <c r="AZ361" i="8"/>
  <c r="AZ362" i="8"/>
  <c r="AZ363" i="8"/>
  <c r="AZ364" i="8"/>
  <c r="AZ365" i="8"/>
  <c r="AZ366" i="8"/>
  <c r="AZ367" i="8"/>
  <c r="AZ368" i="8"/>
  <c r="AZ369" i="8"/>
  <c r="AZ370" i="8"/>
  <c r="AZ371" i="8"/>
  <c r="AZ372" i="8"/>
  <c r="AZ373" i="8"/>
  <c r="AZ374" i="8"/>
  <c r="AZ375" i="8"/>
  <c r="AZ376" i="8"/>
  <c r="AZ377" i="8"/>
  <c r="AZ378" i="8"/>
  <c r="AZ379" i="8"/>
  <c r="AZ380" i="8"/>
  <c r="AZ381" i="8"/>
  <c r="AZ382" i="8"/>
  <c r="AZ383" i="8"/>
  <c r="AZ384" i="8"/>
  <c r="AZ385" i="8"/>
  <c r="AZ386" i="8"/>
  <c r="AZ387" i="8"/>
  <c r="AZ388" i="8"/>
  <c r="AZ389" i="8"/>
  <c r="AZ390" i="8"/>
  <c r="AZ391" i="8"/>
  <c r="AZ392" i="8"/>
  <c r="AZ393" i="8"/>
  <c r="AZ394" i="8"/>
  <c r="AZ395" i="8"/>
  <c r="AZ396" i="8"/>
  <c r="AZ397" i="8"/>
  <c r="AZ398" i="8"/>
  <c r="AZ399" i="8"/>
  <c r="AZ400" i="8"/>
  <c r="AZ401" i="8"/>
  <c r="AZ402" i="8"/>
  <c r="AZ403" i="8"/>
  <c r="AZ404" i="8"/>
  <c r="AZ405" i="8"/>
  <c r="AZ406" i="8"/>
  <c r="AZ407" i="8"/>
  <c r="AZ408" i="8"/>
  <c r="AZ409" i="8"/>
  <c r="AZ410" i="8"/>
  <c r="AZ411" i="8"/>
  <c r="AZ412" i="8"/>
  <c r="AZ413" i="8"/>
  <c r="AZ414" i="8"/>
  <c r="AZ415" i="8"/>
  <c r="AZ416" i="8"/>
  <c r="AZ417" i="8"/>
  <c r="AZ418" i="8"/>
  <c r="AZ419" i="8"/>
  <c r="AZ420" i="8"/>
  <c r="AZ421" i="8"/>
  <c r="AZ422" i="8"/>
  <c r="AZ423" i="8"/>
  <c r="AZ424" i="8"/>
  <c r="AZ425" i="8"/>
  <c r="AZ426" i="8"/>
  <c r="AZ427" i="8"/>
  <c r="AZ428" i="8"/>
  <c r="AZ429" i="8"/>
  <c r="AZ430" i="8"/>
  <c r="AZ431" i="8"/>
  <c r="AZ432" i="8"/>
  <c r="AZ433" i="8"/>
  <c r="AZ434" i="8"/>
  <c r="AZ435" i="8"/>
  <c r="AZ436" i="8"/>
  <c r="AZ437" i="8"/>
  <c r="AZ438" i="8"/>
  <c r="AZ439" i="8"/>
  <c r="AZ440" i="8"/>
  <c r="AZ441" i="8"/>
  <c r="AZ442" i="8"/>
  <c r="AZ443" i="8"/>
  <c r="AZ444" i="8"/>
  <c r="AZ445" i="8"/>
  <c r="AZ446" i="8"/>
  <c r="AZ447" i="8"/>
  <c r="AZ448" i="8"/>
  <c r="AZ449" i="8"/>
  <c r="AZ450" i="8"/>
  <c r="AZ451" i="8"/>
  <c r="AZ452" i="8"/>
  <c r="AZ453" i="8"/>
  <c r="AZ454" i="8"/>
  <c r="AZ455" i="8"/>
  <c r="AZ456" i="8"/>
  <c r="AZ457" i="8"/>
  <c r="AZ458" i="8"/>
  <c r="AZ459" i="8"/>
  <c r="AZ460" i="8"/>
  <c r="AZ461" i="8"/>
  <c r="AZ462" i="8"/>
  <c r="AZ463" i="8"/>
  <c r="AZ464" i="8"/>
  <c r="AZ465" i="8"/>
  <c r="AZ466" i="8"/>
  <c r="AZ467" i="8"/>
  <c r="AZ468" i="8"/>
  <c r="AZ469" i="8"/>
  <c r="AZ470" i="8"/>
  <c r="AZ471" i="8"/>
  <c r="AZ472" i="8"/>
  <c r="AZ473" i="8"/>
  <c r="AZ474" i="8"/>
  <c r="AZ475" i="8"/>
  <c r="AZ476" i="8"/>
  <c r="AZ477" i="8"/>
  <c r="AZ478" i="8"/>
  <c r="AZ479" i="8"/>
  <c r="AZ480" i="8"/>
  <c r="AZ481" i="8"/>
  <c r="AZ482" i="8"/>
  <c r="AZ483" i="8"/>
  <c r="AZ484" i="8"/>
  <c r="AZ485" i="8"/>
  <c r="AZ486" i="8"/>
  <c r="AZ487" i="8"/>
  <c r="AZ488" i="8"/>
  <c r="AZ489" i="8"/>
  <c r="AZ490" i="8"/>
  <c r="AZ491" i="8"/>
  <c r="AZ492" i="8"/>
  <c r="AZ493" i="8"/>
  <c r="AZ494" i="8"/>
  <c r="AZ495" i="8"/>
  <c r="AZ496" i="8"/>
  <c r="AZ497" i="8"/>
  <c r="AZ498" i="8"/>
  <c r="AZ499" i="8"/>
  <c r="AZ500" i="8"/>
  <c r="AZ501" i="8"/>
  <c r="AZ502" i="8"/>
  <c r="AZ503" i="8"/>
  <c r="AZ504" i="8"/>
  <c r="AZ505" i="8"/>
  <c r="AZ506" i="8"/>
  <c r="AZ507" i="8"/>
  <c r="AZ508" i="8"/>
  <c r="AZ509" i="8"/>
  <c r="AZ510" i="8"/>
  <c r="AZ511" i="8"/>
  <c r="AZ512" i="8"/>
  <c r="AZ513" i="8"/>
  <c r="AZ514" i="8"/>
  <c r="AZ515" i="8"/>
  <c r="AZ516" i="8"/>
  <c r="AZ517" i="8"/>
  <c r="AZ518" i="8"/>
  <c r="AZ519" i="8"/>
  <c r="AZ520" i="8"/>
  <c r="AZ521" i="8"/>
  <c r="AZ522" i="8"/>
  <c r="AZ523" i="8"/>
  <c r="AZ524" i="8"/>
  <c r="AZ525" i="8"/>
  <c r="AZ526" i="8"/>
  <c r="AZ527" i="8"/>
  <c r="AZ528" i="8"/>
  <c r="AZ529" i="8"/>
  <c r="AZ530" i="8"/>
  <c r="AZ531" i="8"/>
  <c r="AZ532" i="8"/>
  <c r="AZ533" i="8"/>
  <c r="AZ534" i="8"/>
  <c r="AZ535" i="8"/>
  <c r="AZ536" i="8"/>
  <c r="AZ537" i="8"/>
  <c r="AZ538" i="8"/>
  <c r="AZ539" i="8"/>
  <c r="AZ540" i="8"/>
  <c r="AZ541" i="8"/>
  <c r="AZ542" i="8"/>
  <c r="AZ543" i="8"/>
  <c r="AZ544" i="8"/>
  <c r="AZ545" i="8"/>
  <c r="AZ546" i="8"/>
  <c r="AZ547" i="8"/>
  <c r="AZ548" i="8"/>
  <c r="AZ549" i="8"/>
  <c r="AZ550" i="8"/>
  <c r="AZ551" i="8"/>
  <c r="AZ552" i="8"/>
  <c r="AZ553" i="8"/>
  <c r="AZ554" i="8"/>
  <c r="AZ555" i="8"/>
  <c r="AZ556" i="8"/>
  <c r="AZ557" i="8"/>
  <c r="AZ558" i="8"/>
  <c r="AZ559" i="8"/>
  <c r="AZ560" i="8"/>
  <c r="AZ561" i="8"/>
  <c r="AZ562" i="8"/>
  <c r="AZ563" i="8"/>
  <c r="AZ564" i="8"/>
  <c r="AZ565" i="8"/>
  <c r="AZ566" i="8"/>
  <c r="AZ567" i="8"/>
  <c r="AZ568" i="8"/>
  <c r="AZ569" i="8"/>
  <c r="AZ570" i="8"/>
  <c r="AZ571" i="8"/>
  <c r="AZ572" i="8"/>
  <c r="AZ573" i="8"/>
  <c r="AZ574" i="8"/>
  <c r="AZ575" i="8"/>
  <c r="AZ576" i="8"/>
  <c r="AZ577" i="8"/>
  <c r="AZ578" i="8"/>
  <c r="AZ579" i="8"/>
  <c r="AZ580" i="8"/>
  <c r="AZ581" i="8"/>
  <c r="AZ582" i="8"/>
  <c r="AZ583" i="8"/>
  <c r="AZ584" i="8"/>
  <c r="AZ585" i="8"/>
  <c r="AZ586" i="8"/>
  <c r="AZ587" i="8"/>
  <c r="AZ588" i="8"/>
  <c r="AZ589" i="8"/>
  <c r="AZ590" i="8"/>
  <c r="AZ591" i="8"/>
  <c r="AZ592" i="8"/>
  <c r="AZ593" i="8"/>
  <c r="AZ594" i="8"/>
  <c r="AZ595" i="8"/>
  <c r="AZ596" i="8"/>
  <c r="AZ597" i="8"/>
  <c r="AZ598" i="8"/>
  <c r="AZ599" i="8"/>
  <c r="AZ600" i="8"/>
  <c r="AZ601" i="8"/>
  <c r="AZ602" i="8"/>
  <c r="AZ603" i="8"/>
  <c r="AZ604" i="8"/>
  <c r="AZ605" i="8"/>
  <c r="AZ606" i="8"/>
  <c r="AZ607" i="8"/>
  <c r="AZ608" i="8"/>
  <c r="AZ609" i="8"/>
  <c r="AZ610" i="8"/>
  <c r="AZ611" i="8"/>
  <c r="AZ612" i="8"/>
  <c r="AZ613" i="8"/>
  <c r="AZ614" i="8"/>
  <c r="AZ615" i="8"/>
  <c r="AZ616" i="8"/>
  <c r="AZ617" i="8"/>
  <c r="AZ618" i="8"/>
  <c r="AZ619" i="8"/>
  <c r="AZ620" i="8"/>
  <c r="AZ621" i="8"/>
  <c r="AZ622" i="8"/>
  <c r="AZ623" i="8"/>
  <c r="AZ624" i="8"/>
  <c r="AZ625" i="8"/>
  <c r="AZ626" i="8"/>
  <c r="AZ627" i="8"/>
  <c r="AZ628" i="8"/>
  <c r="AZ629" i="8"/>
  <c r="AZ630" i="8"/>
  <c r="AZ631" i="8"/>
  <c r="AZ632" i="8"/>
  <c r="AZ633" i="8"/>
  <c r="AZ634" i="8"/>
  <c r="AZ635" i="8"/>
  <c r="AZ636" i="8"/>
  <c r="AZ637" i="8"/>
  <c r="AZ638" i="8"/>
  <c r="AZ639" i="8"/>
  <c r="AZ640" i="8"/>
  <c r="AZ641" i="8"/>
  <c r="AZ642" i="8"/>
  <c r="AZ643" i="8"/>
  <c r="AZ644" i="8"/>
  <c r="AZ645" i="8"/>
  <c r="AZ646" i="8"/>
  <c r="AZ647" i="8"/>
  <c r="AZ648" i="8"/>
  <c r="AZ649" i="8"/>
  <c r="AZ650" i="8"/>
  <c r="AZ651" i="8"/>
  <c r="AZ652" i="8"/>
  <c r="AZ653" i="8"/>
  <c r="AZ654" i="8"/>
  <c r="AZ655" i="8"/>
  <c r="AZ656" i="8"/>
  <c r="AZ657" i="8"/>
  <c r="AZ658" i="8"/>
  <c r="AZ659" i="8"/>
  <c r="AZ660" i="8"/>
  <c r="AZ661" i="8"/>
  <c r="AZ662" i="8"/>
  <c r="AZ663" i="8"/>
  <c r="AZ664" i="8"/>
  <c r="AZ665" i="8"/>
  <c r="AZ666" i="8"/>
  <c r="AZ667" i="8"/>
  <c r="AZ668" i="8"/>
  <c r="AZ669" i="8"/>
  <c r="AZ670" i="8"/>
  <c r="AZ671" i="8"/>
  <c r="AZ672" i="8"/>
  <c r="AZ673" i="8"/>
  <c r="AZ674" i="8"/>
  <c r="AZ675" i="8"/>
  <c r="AZ676" i="8"/>
  <c r="AZ677" i="8"/>
  <c r="AZ678" i="8"/>
  <c r="AZ679" i="8"/>
  <c r="AZ680" i="8"/>
  <c r="AZ681" i="8"/>
  <c r="AZ682" i="8"/>
  <c r="AZ683" i="8"/>
  <c r="AZ684" i="8"/>
  <c r="AZ685" i="8"/>
  <c r="AZ686" i="8"/>
  <c r="AZ687" i="8"/>
  <c r="AZ688" i="8"/>
  <c r="AZ689" i="8"/>
  <c r="AZ690" i="8"/>
  <c r="AZ691" i="8"/>
  <c r="AZ692" i="8"/>
  <c r="AZ693" i="8"/>
  <c r="AZ694" i="8"/>
  <c r="AZ695" i="8"/>
  <c r="AZ696" i="8"/>
  <c r="AZ697" i="8"/>
  <c r="AZ698" i="8"/>
  <c r="AZ699" i="8"/>
  <c r="AZ700" i="8"/>
  <c r="AZ701" i="8"/>
  <c r="AZ702" i="8"/>
  <c r="AZ703" i="8"/>
  <c r="AZ704" i="8"/>
  <c r="AZ705" i="8"/>
  <c r="AZ706" i="8"/>
  <c r="AZ707" i="8"/>
  <c r="AZ708" i="8"/>
  <c r="AZ709" i="8"/>
  <c r="AZ710" i="8"/>
  <c r="AZ711" i="8"/>
  <c r="AZ712" i="8"/>
  <c r="AZ713" i="8"/>
  <c r="AZ714" i="8"/>
  <c r="AZ715" i="8"/>
  <c r="AZ716" i="8"/>
  <c r="AZ717" i="8"/>
  <c r="AZ718" i="8"/>
  <c r="AZ719" i="8"/>
  <c r="AZ720" i="8"/>
  <c r="AZ721" i="8"/>
  <c r="AZ722" i="8"/>
  <c r="AT54" i="7" l="1"/>
  <c r="AT53" i="7"/>
  <c r="AT52" i="7"/>
  <c r="AT51" i="7"/>
  <c r="AT50" i="7"/>
  <c r="AT49" i="7"/>
  <c r="AT48" i="7"/>
  <c r="AT45" i="7"/>
  <c r="AT44" i="7"/>
  <c r="AT43" i="7"/>
  <c r="AT42" i="7"/>
  <c r="AT41" i="7"/>
  <c r="AT40" i="7"/>
  <c r="AT39" i="7"/>
  <c r="AT38" i="7"/>
  <c r="AT37" i="7"/>
  <c r="AT36" i="7"/>
  <c r="AT35" i="7"/>
  <c r="AT34" i="7"/>
  <c r="AT33" i="7"/>
  <c r="AT32" i="7"/>
  <c r="AT31" i="7"/>
  <c r="M28" i="7"/>
  <c r="T26" i="7"/>
  <c r="G24" i="7"/>
  <c r="C23" i="7"/>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T46" i="7" l="1"/>
  <c r="R23" i="7"/>
  <c r="AT26" i="7"/>
  <c r="Z23" i="7"/>
  <c r="AD28" i="7"/>
  <c r="AJ23" i="7"/>
  <c r="AV28" i="7"/>
  <c r="AS23" i="7"/>
  <c r="AY28" i="7"/>
  <c r="C26" i="7"/>
  <c r="H26" i="7"/>
  <c r="AC26" i="7"/>
  <c r="AK26" i="7"/>
  <c r="D28" i="7"/>
  <c r="G28" i="7"/>
  <c r="I28" i="7"/>
  <c r="AC20" i="7"/>
  <c r="P28" i="7"/>
  <c r="Q23" i="7"/>
  <c r="R28" i="7"/>
  <c r="AE13" i="8"/>
</calcChain>
</file>

<file path=xl/sharedStrings.xml><?xml version="1.0" encoding="utf-8"?>
<sst xmlns="http://schemas.openxmlformats.org/spreadsheetml/2006/main" count="6799" uniqueCount="319">
  <si>
    <t>N/A</t>
  </si>
  <si>
    <t>Notas de alerta</t>
  </si>
  <si>
    <t>Calendario tributario</t>
  </si>
  <si>
    <t>CTA</t>
  </si>
  <si>
    <r>
      <rPr>
        <b/>
        <sz val="12"/>
        <color theme="1"/>
        <rFont val="Arial"/>
        <family val="2"/>
      </rPr>
      <t>Nota:</t>
    </r>
    <r>
      <rPr>
        <sz val="12"/>
        <color theme="1"/>
        <rFont val="Arial"/>
        <family val="2"/>
      </rPr>
      <t xml:space="preserve"> los cálculos relacionados reflejan la interpretación normativa que realizamos desde Alegra a título de guía, no obstante, como contador, abogado o profesional en ciencias administrativas debes realizar la revisión de las particularidades a las que haya lugar para el caso que asesoras o las acciones que ya haya en curso con la UGPP, en Alegra no somos responsables de las interpretaciones, operaciones o información derivada del uso de esta herramienta.  </t>
    </r>
  </si>
  <si>
    <t>Antes de diligenciar este formulario lea cuidadosamente las instrucciones</t>
  </si>
  <si>
    <t>4. Número de formulario</t>
  </si>
  <si>
    <t>Retenedor</t>
  </si>
  <si>
    <t>5. Numero de Identificacion Tributaria (NIT)</t>
  </si>
  <si>
    <t xml:space="preserve">       6. DV.</t>
  </si>
  <si>
    <t>7. Primer apellido</t>
  </si>
  <si>
    <t>8. Segundo apellido</t>
  </si>
  <si>
    <t>9. Primer nombre</t>
  </si>
  <si>
    <t>10. Otros nombres</t>
  </si>
  <si>
    <t>11.  Razón Social</t>
  </si>
  <si>
    <t>Empleado</t>
  </si>
  <si>
    <t>24. Tipo de 
documento</t>
  </si>
  <si>
    <t>25. Número de Identificación</t>
  </si>
  <si>
    <t>26. Primer apellido</t>
  </si>
  <si>
    <t>27. Segundo apellido</t>
  </si>
  <si>
    <t>28. Primer nombre</t>
  </si>
  <si>
    <t>29. Otros nombres</t>
  </si>
  <si>
    <t>Período de la certificación</t>
  </si>
  <si>
    <t>32. Fecha de expedición</t>
  </si>
  <si>
    <t>33. Lugar donde se practicó la retención</t>
  </si>
  <si>
    <t>34. Cód. Dpto.</t>
  </si>
  <si>
    <t>35. Cód. Ciudad/ Municipio</t>
  </si>
  <si>
    <t>30. DE:</t>
  </si>
  <si>
    <t>31. A:</t>
  </si>
  <si>
    <t>Concepto de los Ingresos</t>
  </si>
  <si>
    <t>Valor</t>
  </si>
  <si>
    <t>Pagos por salarios</t>
  </si>
  <si>
    <t>Pagos realizados con bonos electrónicos o de papel de servicio, cheques, tarjetas, vales, etc.</t>
  </si>
  <si>
    <t>Valor en exceso de los pagos por alimentación mayores a 41 UVT, art. 387-1 E.T.</t>
  </si>
  <si>
    <t>Pagos por honorarios</t>
  </si>
  <si>
    <t>Pagos por servicios</t>
  </si>
  <si>
    <t>Impuesto de normalización tributaria</t>
  </si>
  <si>
    <t>Pagos por comisiones</t>
  </si>
  <si>
    <t>Pagos por prestaciones sociales</t>
  </si>
  <si>
    <t>Saldo a pagar por impuesto (36 - 37)</t>
  </si>
  <si>
    <t>Pagos por viáticos</t>
  </si>
  <si>
    <t>Pagos por gastos de representación</t>
  </si>
  <si>
    <t>Total saldo a pagar (38 + 39)</t>
  </si>
  <si>
    <t>Pagos por compensaciones por el trabajo asociado cooperativo</t>
  </si>
  <si>
    <t>Otros pagos</t>
  </si>
  <si>
    <t>Auxilio de cesantía e intereses efectivamente pagados al empleado</t>
  </si>
  <si>
    <t>Auxilio de cesantía reconocido a trabajadores del régimen tradicional del CST, contenido en el Capítulo VII, Título VIII Parte Primera</t>
  </si>
  <si>
    <t>Auxilio de cesantía consignado al fondo de cesantías</t>
  </si>
  <si>
    <t>Pensiones de jubilación, vejez o invalidez</t>
  </si>
  <si>
    <t>Apoyos económicos educativos financiados con recursos públicos, no reembolsables o condonados</t>
  </si>
  <si>
    <t>Concepto de los aportes</t>
  </si>
  <si>
    <t>Aportes obligatorios por salud a cargo del trabajador</t>
  </si>
  <si>
    <t>Aportes obligatorios a fondos de pensiones y solidaridad pensional a cargo del trabajador</t>
  </si>
  <si>
    <t>Cotizaciones voluntarias al régimen de ahorro individual con solidaridad - RAIS</t>
  </si>
  <si>
    <t>Aportes voluntarios a fondos de pensiones</t>
  </si>
  <si>
    <t>Aportes a cuentas AFC</t>
  </si>
  <si>
    <t>Aportes a cuentas AVC</t>
  </si>
  <si>
    <t>Ingreso laboral promedio de los últimos seis meses anteriores (numeral 4 art. 206 del ET)</t>
  </si>
  <si>
    <t>Valor de la retención en la fuente por rentas de trabajo y pensiones</t>
  </si>
  <si>
    <t>Nombre del pagador o agente retenedor</t>
  </si>
  <si>
    <t>Datos a cargo del trabajador o pensionado</t>
  </si>
  <si>
    <t>Concepto de otros ingresos</t>
  </si>
  <si>
    <t>Valor recibido</t>
  </si>
  <si>
    <t>Valor retenido</t>
  </si>
  <si>
    <t>Arrendamientos</t>
  </si>
  <si>
    <t>Honorarios, comisiones y servicios</t>
  </si>
  <si>
    <t>Intereses y rendimientos financieros</t>
  </si>
  <si>
    <t>Enajenación de activos fijos</t>
  </si>
  <si>
    <t>Loterías, rifas, apuestas y similares</t>
  </si>
  <si>
    <t>Otros</t>
  </si>
  <si>
    <r>
      <rPr>
        <b/>
        <sz val="8"/>
        <rFont val="Arial Nova Cond"/>
        <family val="2"/>
      </rPr>
      <t>Totales: (Valor recibido:</t>
    </r>
    <r>
      <rPr>
        <sz val="8"/>
        <rFont val="Arial Nova Cond"/>
        <family val="2"/>
      </rPr>
      <t xml:space="preserve"> Sume 61 a 66), (</t>
    </r>
    <r>
      <rPr>
        <b/>
        <sz val="8"/>
        <rFont val="Arial Nova Cond"/>
        <family val="2"/>
      </rPr>
      <t>Valor retenido:</t>
    </r>
    <r>
      <rPr>
        <sz val="8"/>
        <rFont val="Arial Nova Cond"/>
        <family val="2"/>
      </rPr>
      <t xml:space="preserve"> Sume 68 a 73) </t>
    </r>
  </si>
  <si>
    <r>
      <rPr>
        <b/>
        <sz val="8"/>
        <rFont val="Arial Nova Cond"/>
        <family val="2"/>
      </rPr>
      <t xml:space="preserve">Total retenciones año gravable  </t>
    </r>
    <r>
      <rPr>
        <sz val="8"/>
        <rFont val="Arial Nova Cond"/>
        <family val="2"/>
      </rPr>
      <t>(Sume 60 + 74)</t>
    </r>
  </si>
  <si>
    <t>Item</t>
  </si>
  <si>
    <t>76. Identificación de los bienes y derechos poseídos</t>
  </si>
  <si>
    <t>77. Valor Patrimonial</t>
  </si>
  <si>
    <t>Deudas vigentes a 31 de diciembre</t>
  </si>
  <si>
    <t>Identificación del dependiente económico de acuerdo al parágrafo 2 del artículo 387 del Estatuto Tributario</t>
  </si>
  <si>
    <t>79. tipo documento</t>
  </si>
  <si>
    <t>80. No. Documento</t>
  </si>
  <si>
    <t>81. Apellidos y Nombres</t>
  </si>
  <si>
    <t>82. Parentesco</t>
  </si>
  <si>
    <t>Certifico que durante el año gravable:</t>
  </si>
  <si>
    <t>Firma del Trabajador o Pensionado</t>
  </si>
  <si>
    <t>1. Mi patrimonio bruto no excedió de 4.500 UVT.</t>
  </si>
  <si>
    <t>2. Mis ingresos brutos fueron inferiores a 1.400 UVT.</t>
  </si>
  <si>
    <t>3. No fui responsable del impuesto sobre las ventas.</t>
  </si>
  <si>
    <t>4. Mis consumos mediante tarjeta de crédito no excedieron la suma de 1.400 UVT.</t>
  </si>
  <si>
    <t>5. Que el total de mis compras y consumos no superaron la suma de 1.400 UVT.</t>
  </si>
  <si>
    <t>Por lo tanto, manifiesto que no estoy obligado a presentar declaración de renta y complementario por el año gravable.</t>
  </si>
  <si>
    <r>
      <t xml:space="preserve">NOTA: </t>
    </r>
    <r>
      <rPr>
        <sz val="8"/>
        <rFont val="Arial Nova Cond"/>
        <family val="2"/>
      </rPr>
      <t>este certificado sustituye para todos los efectos legales la declaración de Renta y Complementario para el trabajador o pensionado que cumpla con lo establecido en el artículo 1.6.1.13.2.7 del Decreto 1625 de 2016 Único reglamentario en materia tributaria.
Para aquellos trabajadores independientes contribuyentes del impuesto unificado deberán presentar la declaración anual consolidada del Régimen Simple de Tributación (SIMPLE).</t>
    </r>
  </si>
  <si>
    <t>Número de formulario</t>
  </si>
  <si>
    <t>Número de identificación tributaria NIT</t>
  </si>
  <si>
    <t>Dígito de verificación DV</t>
  </si>
  <si>
    <t>Primer apellido</t>
  </si>
  <si>
    <t>Segundo apellido</t>
  </si>
  <si>
    <t>Primer nombre</t>
  </si>
  <si>
    <t xml:space="preserve">Otros nombres </t>
  </si>
  <si>
    <t>Razón social</t>
  </si>
  <si>
    <t>Tipo de documento</t>
  </si>
  <si>
    <t>13. Cédula de ciudadanía</t>
  </si>
  <si>
    <t>Certificado de ingresos y retenciones por rentas de trabajo y de pensiones 
Año gravable ____________</t>
  </si>
  <si>
    <t>Concepto Formulario 220</t>
  </si>
  <si>
    <t>N°. Casilla Formulario 220
Resolución 000022 de 2024</t>
  </si>
  <si>
    <t>Otros nombres</t>
  </si>
  <si>
    <t>DD</t>
  </si>
  <si>
    <t>MM</t>
  </si>
  <si>
    <t>AAAA</t>
  </si>
  <si>
    <t>Fecha de expedición</t>
  </si>
  <si>
    <t>Lugar donde se practicó la retención</t>
  </si>
  <si>
    <t>Código departamento</t>
  </si>
  <si>
    <t>Código Ciudad/Municipio</t>
  </si>
  <si>
    <t>Información adicional para la emisión del certificado</t>
  </si>
  <si>
    <t>Salario</t>
  </si>
  <si>
    <t>Pagos realizados a terceros sin vínculo laboral</t>
  </si>
  <si>
    <r>
      <t xml:space="preserve">Pagos por prestaciones sociales 
</t>
    </r>
    <r>
      <rPr>
        <sz val="8"/>
        <color theme="0"/>
        <rFont val="Arial"/>
        <family val="2"/>
      </rPr>
      <t>(diferentes a las cesantías que se registran en las casillas 47 y 48)</t>
    </r>
  </si>
  <si>
    <r>
      <t xml:space="preserve">Otros pagos 
</t>
    </r>
    <r>
      <rPr>
        <sz val="8"/>
        <color theme="0"/>
        <rFont val="Arial"/>
        <family val="2"/>
      </rPr>
      <t>(diferentes a los registrados en las casillas anteriores y que tengan relación con las rentas de trabajo o pensiones)</t>
    </r>
  </si>
  <si>
    <t>Información de agente retenedor</t>
  </si>
  <si>
    <r>
      <t xml:space="preserve">Auxilio de cesantía o intereses 
</t>
    </r>
    <r>
      <rPr>
        <sz val="8"/>
        <color theme="0"/>
        <rFont val="Arial"/>
        <family val="2"/>
      </rPr>
      <t>(efectivamente pagados en el año gravable al beneficiario/a)</t>
    </r>
  </si>
  <si>
    <r>
      <t xml:space="preserve">Auxilio de cesantía 
</t>
    </r>
    <r>
      <rPr>
        <sz val="8"/>
        <color theme="0"/>
        <rFont val="Arial"/>
        <family val="2"/>
      </rPr>
      <t>(consignado al fondo de cesantías)</t>
    </r>
  </si>
  <si>
    <r>
      <t xml:space="preserve">Apoyos económicos educativos 
</t>
    </r>
    <r>
      <rPr>
        <sz val="8"/>
        <color theme="0"/>
        <rFont val="Arial"/>
        <family val="2"/>
      </rPr>
      <t>(financiados con recursos públicos, no reembolsables o condonados)</t>
    </r>
  </si>
  <si>
    <r>
      <t>Aportes obligatorios a salud (</t>
    </r>
    <r>
      <rPr>
        <sz val="8"/>
        <color theme="0"/>
        <rFont val="Arial"/>
        <family val="2"/>
      </rPr>
      <t>a cargo del trabajador o la trabajadora)</t>
    </r>
  </si>
  <si>
    <r>
      <t xml:space="preserve">Aportes obligatorios a fondos de pensiones y solidaridad pensional 
</t>
    </r>
    <r>
      <rPr>
        <sz val="8"/>
        <color theme="0"/>
        <rFont val="Arial"/>
        <family val="2"/>
      </rPr>
      <t>(a cargo del trabajador o la trabajadora)</t>
    </r>
  </si>
  <si>
    <t>Cotizaciones voluntarias al régimen de ahorro individual con solidaridad RAIS</t>
  </si>
  <si>
    <r>
      <t xml:space="preserve">Aportes voluntarios a fondos de pensiones
</t>
    </r>
    <r>
      <rPr>
        <sz val="8"/>
        <color theme="0"/>
        <rFont val="Arial"/>
        <family val="2"/>
      </rPr>
      <t>(que efectivamente hayan sido deducidos del ingresos laboral)</t>
    </r>
  </si>
  <si>
    <r>
      <t xml:space="preserve">Aportes a cuentas AFC
</t>
    </r>
    <r>
      <rPr>
        <sz val="8"/>
        <color theme="0"/>
        <rFont val="Arial"/>
        <family val="2"/>
      </rPr>
      <t>(que efectivamente hayan sido deducidos del ingresos laboral)</t>
    </r>
  </si>
  <si>
    <r>
      <t xml:space="preserve">Aportes a cuentas AVC
</t>
    </r>
    <r>
      <rPr>
        <sz val="8"/>
        <color theme="0"/>
        <rFont val="Arial"/>
        <family val="2"/>
      </rPr>
      <t>(que efectivamente hayan sido deducidos del ingresos laboral)</t>
    </r>
  </si>
  <si>
    <t>Valor de las retenciones aplicadas</t>
  </si>
  <si>
    <t>Número asignado por quien emite el formulario</t>
  </si>
  <si>
    <t>Empresa SAS</t>
  </si>
  <si>
    <t>1. Informante general</t>
  </si>
  <si>
    <t>Dirección</t>
  </si>
  <si>
    <t>Dirección sin caracteres especiales</t>
  </si>
  <si>
    <t>Calle 2 1 11</t>
  </si>
  <si>
    <t>Apellido1</t>
  </si>
  <si>
    <t>Apellido2</t>
  </si>
  <si>
    <t>Nombre1</t>
  </si>
  <si>
    <t>NombreOtros</t>
  </si>
  <si>
    <t>entinfo</t>
  </si>
  <si>
    <t>tdocb</t>
  </si>
  <si>
    <t>nitb</t>
  </si>
  <si>
    <t>pap</t>
  </si>
  <si>
    <t>sap</t>
  </si>
  <si>
    <t>pno</t>
  </si>
  <si>
    <t>ono</t>
  </si>
  <si>
    <t>dir (solo cuando sea en Colombia)</t>
  </si>
  <si>
    <t>Datos del beneficiario del pago</t>
  </si>
  <si>
    <t>Diligenciamiento:
Formulario 220 año gravable 2023 en comparativa con el Formato 2276 v. 4</t>
  </si>
  <si>
    <t>Nombre de ciudad o municipio</t>
  </si>
  <si>
    <t>Código Dane</t>
  </si>
  <si>
    <t>dpto</t>
  </si>
  <si>
    <t>mun</t>
  </si>
  <si>
    <r>
      <t xml:space="preserve">Período de la certificación
</t>
    </r>
    <r>
      <rPr>
        <sz val="8"/>
        <color theme="0"/>
        <rFont val="Arial"/>
        <family val="2"/>
      </rPr>
      <t>(desde, generalmente es el inicio del año gravable)</t>
    </r>
  </si>
  <si>
    <r>
      <t xml:space="preserve">Período de la certificación
</t>
    </r>
    <r>
      <rPr>
        <sz val="8"/>
        <color theme="0"/>
        <rFont val="Arial"/>
        <family val="2"/>
      </rPr>
      <t>(hasta, generalmente es cuando termina el año gravable)</t>
    </r>
  </si>
  <si>
    <t>pais</t>
  </si>
  <si>
    <t>pasa</t>
  </si>
  <si>
    <t>Entidad informante</t>
  </si>
  <si>
    <t>País del beneficiario</t>
  </si>
  <si>
    <t>Pagos por emolumentos eclesiásticos</t>
  </si>
  <si>
    <t>paec</t>
  </si>
  <si>
    <r>
      <t xml:space="preserve">Auxilio de de cesantía 
</t>
    </r>
    <r>
      <rPr>
        <sz val="8"/>
        <color theme="0"/>
        <rFont val="Arial"/>
        <family val="2"/>
      </rPr>
      <t>(régimen tradicional del CST, contenido en el Capítulo Vil, Título VIII Parte Primera)</t>
    </r>
  </si>
  <si>
    <t>Pensión de jubilación</t>
  </si>
  <si>
    <t>Pensión de vejes</t>
  </si>
  <si>
    <t>Pensión de invalidez</t>
  </si>
  <si>
    <r>
      <t xml:space="preserve">Total ingresos brutos 
</t>
    </r>
    <r>
      <rPr>
        <sz val="8"/>
        <color theme="0"/>
        <rFont val="Arial"/>
        <family val="2"/>
      </rPr>
      <t>(rentas de trabajo y pensiones)</t>
    </r>
  </si>
  <si>
    <t>pabop</t>
  </si>
  <si>
    <t>vaex</t>
  </si>
  <si>
    <t>paho</t>
  </si>
  <si>
    <t>pase</t>
  </si>
  <si>
    <t>paco</t>
  </si>
  <si>
    <t>papre</t>
  </si>
  <si>
    <t>pavia</t>
  </si>
  <si>
    <t>paga</t>
  </si>
  <si>
    <t>patra</t>
  </si>
  <si>
    <t>vapo</t>
  </si>
  <si>
    <t>potro</t>
  </si>
  <si>
    <t>Formato 2276 v. 4 - Numeral del artículo 35 Resolución 1255 de 2022</t>
  </si>
  <si>
    <t>Formato 2276 v. 4 - Atributo del Anexo 45  Resolución 1255 de 2022</t>
  </si>
  <si>
    <t>cein</t>
  </si>
  <si>
    <t>ceco</t>
  </si>
  <si>
    <t>auce</t>
  </si>
  <si>
    <t>peju</t>
  </si>
  <si>
    <t>tingbtp</t>
  </si>
  <si>
    <t>apos</t>
  </si>
  <si>
    <t>apof</t>
  </si>
  <si>
    <t>aprais</t>
  </si>
  <si>
    <t>apov</t>
  </si>
  <si>
    <t>apafc</t>
  </si>
  <si>
    <t>apavc</t>
  </si>
  <si>
    <t>vilap</t>
  </si>
  <si>
    <t>vare</t>
  </si>
  <si>
    <t>Retención en la fuente a título de IVA</t>
  </si>
  <si>
    <t xml:space="preserve"> IVA mayor valor del costo o gasto</t>
  </si>
  <si>
    <t>Pagos por alimentación mensuales hasta 41 UVT</t>
  </si>
  <si>
    <t>Tipo de documento  dependiente económico</t>
  </si>
  <si>
    <t>Número de identificación del dependiente económico</t>
  </si>
  <si>
    <t>ivav</t>
  </si>
  <si>
    <t>rfiva</t>
  </si>
  <si>
    <t>pagahuvt</t>
  </si>
  <si>
    <t>tdocde</t>
  </si>
  <si>
    <t>nitde</t>
  </si>
  <si>
    <t>identifc</t>
  </si>
  <si>
    <t>tdocpcc</t>
  </si>
  <si>
    <t>nitpcc</t>
  </si>
  <si>
    <t>Identificación del fideicomiso</t>
  </si>
  <si>
    <t xml:space="preserve">Tipo de documento </t>
  </si>
  <si>
    <t>Identificación del participante del contrato</t>
  </si>
  <si>
    <t>Apellidos y nombres</t>
  </si>
  <si>
    <t>Parentesco</t>
  </si>
  <si>
    <t>Información sobre dependientes económicos</t>
  </si>
  <si>
    <t>Información adicional contratos de colaboración empresarial</t>
  </si>
  <si>
    <t xml:space="preserve">Solo se diligencia si en la columna J se ubicó un tipo de informate diferente a informante general </t>
  </si>
  <si>
    <t>Pensiones</t>
  </si>
  <si>
    <t>Elegir opción de lista desplegable</t>
  </si>
  <si>
    <t>Buenaventura</t>
  </si>
  <si>
    <t>Otros conceptos salariales</t>
  </si>
  <si>
    <t>Valor del exceso de los pagos por alimentación mayores a 41 UVT, artículo 387-1 del ET</t>
  </si>
  <si>
    <t>Formulario 220 año gravable 2023</t>
  </si>
  <si>
    <r>
      <t xml:space="preserve">Ingreso laboral promedio
</t>
    </r>
    <r>
      <rPr>
        <sz val="8"/>
        <color theme="0"/>
        <rFont val="Arial"/>
        <family val="2"/>
      </rPr>
      <t>(de los últimos 6 meses anteriores - numeral 4 del artículo 206 del ET)</t>
    </r>
  </si>
  <si>
    <t>6. Que el valor total de mis consignaciones bancarias, depósitos o inversiones financieras no excedieron los 1.400 UVT.</t>
  </si>
  <si>
    <t>Número de identificación</t>
  </si>
  <si>
    <t>Contexto y normativa
Formulario 220 año gravable 2023</t>
  </si>
  <si>
    <t>Formulario 220: certificado de retención en la fuente 2023</t>
  </si>
  <si>
    <t>Hoja Datos F220 y Formato 2276 v.4</t>
  </si>
  <si>
    <t>Datos para diligenciar las casillas del formulario 220 (conceptos y números de casillas) y la referencia de la relación que guardan con los campos requeridos en el Formato 2276 v. 4 incluyendo: 
- El tipo de atributos del Anexo 45 de la Resolución 001255 de 2022.
- La columna que corresponde conforme al prevalidador Dian.
- El concepto conforme a los numerales expuestos en el artículo 35 de la Resolución 001255 de 2024.</t>
  </si>
  <si>
    <t>Hoja Formulario 220</t>
  </si>
  <si>
    <t>Total de ingresos brutos (Sume 36 a 51)</t>
  </si>
  <si>
    <t>Novedades formulario 220 - Resolución 000022 de 2024</t>
  </si>
  <si>
    <t>Encontrarás las novedades para la certificación del año gravable 2023 y todo el contexto y la referencia normativa de apoyo para que estés Siempre Al Día en la depuración y cálculos relacionados en la elaboración del formulario 220.</t>
  </si>
  <si>
    <t>Formato 2276 v. 4 - Columna de Excel de acuerdo con el prevalidador Dian</t>
  </si>
  <si>
    <t xml:space="preserve">Pagos realizados a terceros sin vínculo laboral </t>
  </si>
  <si>
    <r>
      <t xml:space="preserve">Pagos por viáticos
 </t>
    </r>
    <r>
      <rPr>
        <sz val="8"/>
        <color theme="0"/>
        <rFont val="Arial"/>
        <family val="2"/>
      </rPr>
      <t>(relacionados con gastos de transporte, de manutención y alojamiento)</t>
    </r>
  </si>
  <si>
    <t>Datos F220 y Formato 2276</t>
  </si>
  <si>
    <t>Las notas de los siguientes apartados hacen referencia a la información solicitada en las columnas de la hoja "Datos F220 y Formato 2276". Se recomienda revisar dicha hoja y desde esta desplazarse con los botones en caso de requerir mayor detalle en algún campo de diligenciamiento.</t>
  </si>
  <si>
    <t>Guía adicional para diligenciamiento de celdas B13 y siguientes</t>
  </si>
  <si>
    <t>En los siguientes apartados se incluyen algunas notas aclaratorias para acompañar esta herramienta y los campos de la hoja "Datos F220 y Formato 2276". 
Para desplazarse mejor por la herramienta se recomienda utilizar los botones azules alojados en la fila 6 de la hoja "Datos F220 y Formato 2276" y los que están ubicando en esta hoja de cálculo, en la columna L.</t>
  </si>
  <si>
    <t>Este campo se diligencia incluyendo todos los valores percibidos por el usuario como salario, para esto se toma como referencia el artículo 127 del Código Sustantivo de Trabajo, aquí se incluyen valores como: horas extra, auxilio de incapacidad, comisiones (como remuneración salarial), bonificaciones, etc. 
¡Importante! Para el año 2023 y siguientes ya no se incluyen los valores de emolumentos eclesiásticos en esta casilla, debe utilizarse la casilla 39 de honorarios.</t>
  </si>
  <si>
    <t>Para el caso de Colombia es: 169</t>
  </si>
  <si>
    <t>En estas casillas se reporta el valor pagado por concepto de pensiones de jubilación, vejez o invalidez que hayan sido realizados en 2023.</t>
  </si>
  <si>
    <t>Aportes a salud</t>
  </si>
  <si>
    <t>Apoyos económicos educativos</t>
  </si>
  <si>
    <t>De acuerdo con el artículo 46 del ET y el punto 1.8 del Concepto unificado 0912 de 2018, son ingresos no constitutivos de renta o ganancia ocasional, los apoyos económicos no reembolsables o condonados, entregados por el Estado o financiados con recursos públicos, para financiar programas educativos.</t>
  </si>
  <si>
    <t xml:space="preserve">Aportes obligatorios a fondos de pensiones y solidaridad pensional </t>
  </si>
  <si>
    <t>Aportes a cuentas AFC y AVC</t>
  </si>
  <si>
    <t>Ingreso laboral promedio</t>
  </si>
  <si>
    <t>Retenciones e IVA</t>
  </si>
  <si>
    <t>Estas casillas del formulario 220 piden soportar que quien efectuó el pago tuvo en cuenta en la depuración de la retención en la fuente la deducción por dependientes (si hubo lugar a esta) y se espera que al momento de realizar la declaración en la renta de la persona natural coincida el tercero señalado como dependiente económico.
¡Importante! Las novedades incorporadas por la reforma tributaria 2277 de 2022 al artículo 336 del ET con relación a la deducción por máximo 4 dependientes económicos solo se tendrán en cuenta para efectos de la depuración de la cédula general en la declaración de renta, para fines de retención en la fuente en 2023 y siguientes se deben seguir aplicando las disposiciones del artículo 387 del ET en el que se expone que se podrá tomar como deducción mensual del 10 % de las rentas de trabajo, sin exceder las 32 UVT al mes ($1.357.000) y reportando un solo dependiente. 
Se debe tener en cuenta que, para acceder a esta deducción quien recibe el pago debe cumplir las condiciones de definición de "dependiente económico" según lo dispuesto en el artículo 1.2.4.1.18 del Decreto 1625 de 2016.</t>
  </si>
  <si>
    <t>De estas casillas el formulario 220 solo pide el total retenido por concepto de rentas de trabajo o pensiones, las casillas siguientes solo hacen parte del Formato 2276 v.4 para el reporte de exógena del año gravable 2023.</t>
  </si>
  <si>
    <t>Número de identificación del beneficiario del pago (solo números sin puntos ni comas) para visualizar el formulario que corresponda</t>
  </si>
  <si>
    <t>Los campos de diligenciamiento de esta hoja de cálculo van desde la celda B13 y siguientes, teniendo en cuenta que cada fila corresponde a un tercero o beneficiario del pago. 
En las filas 7 y 8 está la referencia de cada casilla del formulario 220 con su respectivo nombre.
En las filas 9 a 11 se ubica la referencia para cotejar la información del formulario 220 con el Formato 2276 v. 4 teniendo 3 opciones para revisar la información, fila 9, 10 u 11.
Las celdas que se identifiquen con "N/A" hacen referencia a que para el formulario 220 o Formato 2276 no se requiere su diligenciamiento y se recomienda en general ubicar las cifras sin aplicar formatos y no incluir puntos, comas ni caracteres especiales.</t>
  </si>
  <si>
    <t>Suma de las casillas 36 a 51</t>
  </si>
  <si>
    <t>Para el caso de asalariados/as, al empleador/ra le corresponde un 12 % del aporte a pensión y al trabajador un 4 % sobre el IBC, mientras que quien trabaja independiente asume toda la cotización.
Por otra parte, en cuanto al fondo de solidaridad pensional, se debe realizar un aporte a cargo del 1 % sobre el IBC cuando este supere los 4 smmlv de 2023 ($4.460.000) y en la medida en la que el IBC sea mayor, se deberán atender los rangos y porcentajes expuestos en el artículo 27 de la Ley 100 de 1993.
Para fines tributarios, de acuerdo con el primer inciso del artículo 55 del ET y el artículo 1.2.1.12.9 del Decreto 1625 de 2016, los aportes obligatorios que efectúen los trabajadores/as y afiliados a los fondos de pensiones no harán parte de la base para aplicar la retención en la fuente por rentas de trabajo y serán considerados como un ingreso no constitutivo de renta ni de ganancia ocasional.
En esta casilla debe incluirse el valor que efectivamente haya sido deducido del ingreso laboral del beneficiario del pago por concepto de aportes obligatorios de pensiones y fondo de solidaridad pensional.</t>
  </si>
  <si>
    <t>Los aportes a salud para trabajadores/as dependientes, de acuerdo con el artículo 204 de la Ley 100 de 1993 corresponden a 8.5 % por parte del empleador y 4 % por parte del empleado sobre el ingreso base de cotización —IBC—, para el caso de trabajadores/as independientes este aporte es asumido en un 100 %.
Dichos aportes, en materia tributaria, conforme al artículo 56 del ET harán parte de la base para aplicar la retención en la fuente por salarios, y serán considerados como un ingreso no constitutivo de renta ni de ganancia ocasional.
En esta casilla se debe alojar el valor que efectivamente haya sido deducido del ingreso laboral del beneficiario del pago por concepto de aportes obligatorios de salud.</t>
  </si>
  <si>
    <t>De acuerdo con el artículo 1.2.1.12.9 del Decreto 1625 de 2016, las cotizaciones voluntarias al régimen de ahorro individual con solidaridad son un ingreso no constitutivo de renta ni de ganancia ocasional, en un porcentaje que no exceda el veinticinco por ciento (25 %) del ingreso laboral o anual limitado a dos mil quinientas 2.500 UVT ($106.030.000).
En esta casilla debe incluirse el valor que efectivamente haya sido deducido del ingreso laboral del beneficiario del pago por concepto de aportes voluntarios al régimen de ahorro individual con solidaridad.</t>
  </si>
  <si>
    <t>De acuerdo con el artículo 126-1 del ET los aportes voluntarios a los seguros privados de pensiones y a los fondos de pensiones voluntarias, administrados por las entidades vigiladas por la Superintendencia Financiera de Colombia, serán considerados como una renta exenta.
Se debe tener en cuenta que, esta renta exenta en conjunto con los aportes a cuentas AFC y AVC de que trata el artículo 126-4 del ET, no podrán exceder el 30 % del ingreso ni 3.800 UVT en el año 2023 ($161.166.000).
En esta casilla debe incluirse el valor que efectivamente haya sido deducido del ingreso laboral del beneficiario del pago por concepto de aportes voluntarios al fondo de pensiones.</t>
  </si>
  <si>
    <t>De acuerdo con el artículo 126-4 del ET las sumas que las personas naturales depositen en las cuentas de ahorro para el fomento de la construcción —AFC— y las cuentas de ahorro voluntario contractual —AVC—, serán consideradas como una renta exenta.
Se debe tener en cuenta que, esta renta exenta en conjunto con los aportes voluntarios a los seguros privados de pensiones y a los fondos de pensiones voluntarias expuestos en el inciso 2 del artículo 126-1 del ET, no podrán exceder el 30 % del ingreso ni 3.800 UVT en el año 2023 ($161.166.000).
En la casilla 57 debe incluirse el valor que efectivamente haya sido deducido del ingreso laboral como ahorro programado para adquisición de vivienda (enviado a cuentas AFC) y en la casilla 58 debe incluirse el valor que efectivamente haya sido deducido del ingreso laboral y enviado al Fondo Nacional del Ahorro o utilizado como ahorro programado para adquisición de vivienda o educación (enviado a cuentas AVC).</t>
  </si>
  <si>
    <t>Recuerda que también tenemos disponible para ti la herramienta de liquidación de retención en la fuente bajo procedimiento 1 en nuestra zona de recursos, ¡descárgala aquí!</t>
  </si>
  <si>
    <t>Herramienta de retención en la fuente por el procedimiento 1 2024</t>
  </si>
  <si>
    <r>
      <rPr>
        <b/>
        <sz val="12"/>
        <color theme="1"/>
        <rFont val="Arial"/>
        <family val="2"/>
      </rPr>
      <t>Nota:</t>
    </r>
    <r>
      <rPr>
        <sz val="12"/>
        <color theme="1"/>
        <rFont val="Arial"/>
        <family val="2"/>
      </rPr>
      <t xml:space="preserve"> la notas relacionadas en esta hoja de cálculo reflejan la interpretación normativa que realizamos desde Alegra a título de guía, no obstante, como contador, abogado o profesional en ciencias administrativas debes realizar la revisión de las particularidades a las que haya lugar para el caso que asesoras o las acciones que ya haya en curso con terceros o la Dian, en Alegra no somos responsables de las interpretaciones, operaciones o información derivada del uso de esta herramienta.  </t>
    </r>
  </si>
  <si>
    <t>Artículo 127 del CST</t>
  </si>
  <si>
    <t>Cesantías e intereses de cesantías</t>
  </si>
  <si>
    <t>Sin dígito de verificación</t>
  </si>
  <si>
    <t>La emisión del certificado de ingresos y retenciones para rentas de trabajo y pensiones requiere realizar una correcta liquidación de la nómina, estar actualizado sobre las novedades del formulario 220 y cuidar una correcta comunicación entre los valores que se van a reportar en el formulario y lo que se expondrá a través de otras obligaciones o reportes ante la Dian. 
Cuidando estos detalles, en esta herramienta se exponen los conceptos y campos necesarios para diligenciar el formulario 220 para el año gravable 2023 atendiendo todas las novedades de la Resolución 000022 de 2024 y la congruencia en las cifras con base en lo reportado en otras fuentes de información para la Dian como el reporte de información exógena.
A continuación, ubicarás qué incluye esta herramienta.</t>
  </si>
  <si>
    <t>Formulario 220 que reúne toda la depuración realizada en la herramienta, este anexo es la visualización del formulario y se encuentran ajustados los parámetros para impresión o descarga en PDF.</t>
  </si>
  <si>
    <t>B</t>
  </si>
  <si>
    <t>C</t>
  </si>
  <si>
    <t>D</t>
  </si>
  <si>
    <t>E</t>
  </si>
  <si>
    <t>F</t>
  </si>
  <si>
    <t>G</t>
  </si>
  <si>
    <t>H</t>
  </si>
  <si>
    <t>I</t>
  </si>
  <si>
    <t>J</t>
  </si>
  <si>
    <t>K</t>
  </si>
  <si>
    <t>L</t>
  </si>
  <si>
    <t>M</t>
  </si>
  <si>
    <t>N</t>
  </si>
  <si>
    <t>O</t>
  </si>
  <si>
    <t>P</t>
  </si>
  <si>
    <t>AN</t>
  </si>
  <si>
    <t>Q</t>
  </si>
  <si>
    <t>R</t>
  </si>
  <si>
    <t>S</t>
  </si>
  <si>
    <t>T</t>
  </si>
  <si>
    <t>U</t>
  </si>
  <si>
    <t>V</t>
  </si>
  <si>
    <t>W</t>
  </si>
  <si>
    <t>X</t>
  </si>
  <si>
    <t>Y</t>
  </si>
  <si>
    <t>Z</t>
  </si>
  <si>
    <t>AA</t>
  </si>
  <si>
    <t>AB</t>
  </si>
  <si>
    <t>AC</t>
  </si>
  <si>
    <t>AD</t>
  </si>
  <si>
    <t>AE</t>
  </si>
  <si>
    <t>AF</t>
  </si>
  <si>
    <t>AG</t>
  </si>
  <si>
    <t>AH</t>
  </si>
  <si>
    <t>AI</t>
  </si>
  <si>
    <t>AJ</t>
  </si>
  <si>
    <t>AK</t>
  </si>
  <si>
    <t>AL</t>
  </si>
  <si>
    <t>AM</t>
  </si>
  <si>
    <t>AQ</t>
  </si>
  <si>
    <t>AO</t>
  </si>
  <si>
    <t>AP</t>
  </si>
  <si>
    <t>AR</t>
  </si>
  <si>
    <t>AS</t>
  </si>
  <si>
    <t>AT</t>
  </si>
  <si>
    <t>Hoja Contexto y normativa 2024 (para el reporte del año gravable 2023)</t>
  </si>
  <si>
    <t>Contenido elaborado: 
Marzo 8 de 2024</t>
  </si>
  <si>
    <r>
      <t xml:space="preserve">En estas casillas se reportan esos otros pagos que no surgen de la relación laboral ni por remuneración de pensiones, pero que constituyen un pago por concepto de rentas de trabajo (ver artículos 103 y 383 del ET).
- </t>
    </r>
    <r>
      <rPr>
        <b/>
        <sz val="12"/>
        <color theme="1"/>
        <rFont val="Arial"/>
        <family val="2"/>
      </rPr>
      <t>Honorarios: se reportan en la casilla 39 (Columna AJ)</t>
    </r>
    <r>
      <rPr>
        <sz val="12"/>
        <color theme="1"/>
        <rFont val="Arial"/>
        <family val="2"/>
      </rPr>
      <t xml:space="preserve"> y hacen referencia a pagos generados a terceros por labores en la que predomina el factor intelectual sobre el manual, técnico o mecánico, ejemplos: consultoría tributaria, pagos a abogados, pagos por peritos expertos, etc.
- </t>
    </r>
    <r>
      <rPr>
        <b/>
        <sz val="12"/>
        <color theme="1"/>
        <rFont val="Arial"/>
        <family val="2"/>
      </rPr>
      <t>Emolumentos eclesiásticos: se reportan en la casilla 39 (Columna AK)</t>
    </r>
    <r>
      <rPr>
        <sz val="12"/>
        <color theme="1"/>
        <rFont val="Arial"/>
        <family val="2"/>
      </rPr>
      <t xml:space="preserve"> y hacen referencia a los pagos originados para remunerar las labores de quienes desempeñan cargos de servicio personal del ministro del culto, sin importar la religión que profese.
- </t>
    </r>
    <r>
      <rPr>
        <b/>
        <sz val="12"/>
        <color theme="1"/>
        <rFont val="Arial"/>
        <family val="2"/>
      </rPr>
      <t>Servicios: se reportan en la casilla 40 (Columna AL)</t>
    </r>
    <r>
      <rPr>
        <sz val="12"/>
        <color theme="1"/>
        <rFont val="Arial"/>
        <family val="2"/>
      </rPr>
      <t xml:space="preserve"> y hacen referencia a toda actividad, labor o trabajo prestado por una persona jurídica o natural sin relación de dependencia laboral con quien se contrata la ejecución de una labor en la que predomina el aspecto manual, técnico o mecánico en mayor medida que el factor intelectual.
- </t>
    </r>
    <r>
      <rPr>
        <b/>
        <sz val="12"/>
        <color theme="1"/>
        <rFont val="Arial"/>
        <family val="2"/>
      </rPr>
      <t>Comisiones: se reportan en la casilla 41 (Columna AM)</t>
    </r>
    <r>
      <rPr>
        <sz val="12"/>
        <color theme="1"/>
        <rFont val="Arial"/>
        <family val="2"/>
      </rPr>
      <t>, son diferentes de las comisiones generadas en la relación laboral y hacen referencia a las retribuciones de las actividades que impliquen ejecución de actos, operaciones, gestiones, encargos, mandatos, negocios, ventas, etc., de forma independiente, ejemplo: comisiones por corretaje de seguros, comisiones por colocación de créditos por terceros no vinculados a la empresa, etc.</t>
    </r>
  </si>
  <si>
    <r>
      <t xml:space="preserve">En estas casillas se reportan otros pagos originados de la relación laboral </t>
    </r>
    <r>
      <rPr>
        <b/>
        <sz val="12"/>
        <color theme="1"/>
        <rFont val="Arial"/>
        <family val="2"/>
      </rPr>
      <t>que no fueron incluidos como factor salarial</t>
    </r>
    <r>
      <rPr>
        <sz val="12"/>
        <color theme="1"/>
        <rFont val="Arial"/>
        <family val="2"/>
      </rPr>
      <t xml:space="preserve"> tales como pagos por concepto de prestaciones sociales sin incluir cesantías, de acuerdo con las notas del formulario 220 aquí entrarían los siguientes conceptos, ejemplo: prima legal de servicios, vacaciones y dotación. 
También se incluyen en las siguientes casillas de forma separada los pagos por viáticos, por gastos de representación y por trabajo asociado cooperativo.
Por último, todo lo demás pagado que no esté en las casillas anteriores y que sean pagos no constitutivos de salario se incluyen en la casilla 46 de "Otros pagos" (ejemplo: primas extralegales o auxilios de mera liberalidad, participación de utilidades y demás pagos originados relación laboral y los no originados en la relación laboral como la compensación por servicios personales).</t>
    </r>
  </si>
  <si>
    <r>
      <rPr>
        <b/>
        <sz val="12"/>
        <color theme="1"/>
        <rFont val="Arial"/>
        <family val="2"/>
      </rPr>
      <t>En la nueva versión del formulario 220 se dividen los pagos realizados por conceptos de cesantías en tres casillas</t>
    </r>
    <r>
      <rPr>
        <sz val="12"/>
        <color theme="1"/>
        <rFont val="Arial"/>
        <family val="2"/>
      </rPr>
      <t>, una para incluir todos los pagos por concepto de cesantías e intereses a cesantías realizados al trabajador en 2023, otra para incluir los pagos realizados bajo el régimen tradicional del Código Sustantivo del Trabajo, contenido en el Capítulo VII, Título VIII Parte Primera (ver 1.2.1.20.7 de Decreto 1625 de 2016) y una última para reportar lo que se consignó al fondo de cesantías en 2023. Esta nueva versión guarda congruencia con los requerimientos del Formato 2276 v.4 en el que también se discriminan estos conceptos.</t>
    </r>
  </si>
  <si>
    <t>Se debe registrar el promedio del ingreso laboral de los últimos 6 meses con el objetivo de identificar si es aplicable la renta exenta del numeral 4 del artículo 206 del ET que expone que será aplicable siempre y cuando el auxilio de cesantía y los intereses sobre cesantías sean recibidos por trabajadores cuyo ingreso mensual promedio en los 6 últimos meses de vinculación laboral no exceda de 350 UVT ($14.844.000). 
De acuerdo con el Concepto Dian 1302 de 2019 para diligenciar este promedio se deben tener en cuenta los siguientes casos:
1. Retiro del trabajador o retiro de las cesantías: para este caso se tendrán en cuenta los últimos 6 meses de vinculación para hallar el promedio sin incluir el mes de retiro.
2. Cuando la relación laboral o legal y reglamentaria no ha finalizado: en este caso se tendrán en cuenta los 6 meses del año inmediatamente anterior del momento en que las cesantías se consignan o se consolidan y quedan disponibles en las cuentas individuales.
3. Trabajadores que no se hayan acogido a lo dispuesto en la Ley 50 de 1990: en este caso para contar el término de seis meses se tomará el momento del reconocimiento por parte del empleador/a con base en el inciso segundo del numeral tercero del artículo 27 del ET.</t>
  </si>
  <si>
    <r>
      <t xml:space="preserve">De acuerdo con el artículo 378 del Estatuto Tributario y el artículo 1.6.1.13.2.40 del Decreto 1625 de 2016 quienes hayan efectuado retenciones a terceros por pagos de rentas de trabajo o pensiones en el 2023 tienen hasta el 27 de marzo de 2024 para expedir el certificado de ingresos y retenciones.
Con base en esto, a través de la Resolución 000022 de 2024 la Dian prescribió el formulario 220 en el que se evidencian las siguientes novedades que permiten depurar mejor la información tanto para el reporte de este certificado como para guardar relación con la información exógena a reportar en el Formato 2276 v.4:
1. El formulario 220 </t>
    </r>
    <r>
      <rPr>
        <b/>
        <sz val="12"/>
        <color theme="1"/>
        <rFont val="Arial"/>
        <family val="2"/>
      </rPr>
      <t>sirve para certificar el año 2023 y siguientes</t>
    </r>
    <r>
      <rPr>
        <sz val="12"/>
        <color theme="1"/>
        <rFont val="Arial"/>
        <family val="2"/>
      </rPr>
      <t xml:space="preserve"> y su diseño conserva esa novedad.
2. </t>
    </r>
    <r>
      <rPr>
        <b/>
        <sz val="12"/>
        <color theme="1"/>
        <rFont val="Arial"/>
        <family val="2"/>
      </rPr>
      <t>El campo de emolumentos eclesiásticos que regularmente se encuentra incluido en la casilla de salarios pasa a ser parte de la casilla de honorarios</t>
    </r>
    <r>
      <rPr>
        <sz val="12"/>
        <color theme="1"/>
        <rFont val="Arial"/>
        <family val="2"/>
      </rPr>
      <t xml:space="preserve">, para este caso, la casilla 39. Por tanto, la casilla 36 de salarios queda exclusivamente para reportar los pagos provenientes de una relación laboral y legal reglamentaria.
3. </t>
    </r>
    <r>
      <rPr>
        <b/>
        <sz val="12"/>
        <color theme="1"/>
        <rFont val="Arial"/>
        <family val="2"/>
      </rPr>
      <t>Se evidencia la nueva casilla 38 para reportar el valor del exceso de 41 UVT $1.739.000 por los pagos realizados por la alimentación del trabajador o sus familiares</t>
    </r>
    <r>
      <rPr>
        <sz val="12"/>
        <color theme="1"/>
        <rFont val="Arial"/>
        <family val="2"/>
      </rPr>
      <t xml:space="preserve">. Al respecto, cabe anotar que el Formato 2276 v.4 incluye dos campos uno para reportar este valor del exceso de pagos por alimentación y otro para el valor igual o menor a estas 41 UVT (ver columnas AH y AI de la hoja "Datos F220 y Formato 2276)".
4. Se incluye la nueva casilla 48 </t>
    </r>
    <r>
      <rPr>
        <b/>
        <sz val="12"/>
        <color theme="1"/>
        <rFont val="Arial"/>
        <family val="2"/>
      </rPr>
      <t>para ubicar de forma separada los pagos realizados por concepto de cesantía</t>
    </r>
    <r>
      <rPr>
        <sz val="12"/>
        <color theme="1"/>
        <rFont val="Arial"/>
        <family val="2"/>
      </rPr>
      <t xml:space="preserve"> de quienes pertenecen al régimen tradicional del Código Sustantivo del Trabajo, contenido en el Capítulo VII, Título VIII Parte Primera (ver 1.2.1.20.7 de Decreto 1625 de 2016). 
5. Se incluye la nueva casilla 51 para reportar los apoyos económicos no reembolsables o condonados, entregados por el Estado o financiados con recursos públicos, para financiar programas educativos. 
6. Se realiza una división del reporte de los aportes realizados a cuentas AFC y AVC para pasar a tener un reporte individual en las casillas 57 y 58.
7. Se incluye la nueva casilla 59 para incluir el promedio de ingresos de los últimos 6 meses conforme a lo expuesto en el numeral 4 del artículo 206 del ET.</t>
    </r>
  </si>
  <si>
    <t xml:space="preserve">Datos adicionales sobre pagos                                     </t>
  </si>
  <si>
    <t>Datos adicionales sobre pagos</t>
  </si>
  <si>
    <r>
      <t xml:space="preserve">
Se recomienda diligenciar las casillas 36 y 38 y por último pasar a la 37 (en la que no se podrán relacionar los valores ingresados en las dos anteriores). Para la casilla 37 de </t>
    </r>
    <r>
      <rPr>
        <b/>
        <sz val="12"/>
        <color theme="1"/>
        <rFont val="Arial"/>
        <family val="2"/>
      </rPr>
      <t>pagos realizados con bonos electrónicos o de papel de servicio, cheques, tarjetas o vales</t>
    </r>
    <r>
      <rPr>
        <sz val="12"/>
        <color theme="1"/>
        <rFont val="Arial"/>
        <family val="2"/>
      </rPr>
      <t xml:space="preserve"> se debe escribir el valor total de los pagos realizados por estos medios para ser usados por el trabajador/a en compra de gasolina, útiles escolares, compra de calzado, prendas de vestir, entre otros. Todos estos pagos constituyen ingreso para el trabajador/a. </t>
    </r>
    <r>
      <rPr>
        <b/>
        <sz val="12"/>
        <color theme="1"/>
        <rFont val="Arial"/>
        <family val="2"/>
      </rPr>
      <t>Aquí podrán incluirse los valores de alimentación del trabajador/a o sus familiares cuando el salario mensual del trabajador sea mayor a 310 UVT mensuales ($13.147.000).</t>
    </r>
    <r>
      <rPr>
        <sz val="12"/>
        <color theme="1"/>
        <rFont val="Arial"/>
        <family val="2"/>
      </rPr>
      <t xml:space="preserve">
</t>
    </r>
    <r>
      <rPr>
        <b/>
        <sz val="12"/>
        <color theme="1"/>
        <rFont val="Arial"/>
        <family val="2"/>
      </rPr>
      <t>Cuando los ingresos del trabajador son inferiores a 310 UVT mensuales( $13.147.000)</t>
    </r>
    <r>
      <rPr>
        <sz val="12"/>
        <color theme="1"/>
        <rFont val="Arial"/>
        <family val="2"/>
      </rPr>
      <t xml:space="preserve">, los pagos realizados por la alimentación del trabajador/a o de sus familiares se divide en dos partes una que no se reportará en el formulario 220 que es el valor hasta 41 UVT mensuales (valores hasta $1.739.000) y otra parte que es el exceso (valores mayores a $1.739.000) que se reportará en la casilla 38 del formulario 220. Cabe aclarar que para el caso del Formato 2276 v.4 sí están los dos campos, uno para reportar este valor del exceso de pagos por alimentación y otro para el valor igual o menor a estas 41 UVT (ver columnas AH y AI de la hoja "Datos F220 y Formato 2276)", en esta hoja de cálculo se deja la referencia a ambas cifras.
¿Y para qué especificar esto? De la lectura del artículo 387-1 del ET se concluye que los pagos que se efectúen por concepto de la alimentación del trabajador/a o su familia son deducibles para el empleador/a y no constituyen ingreso para el trabajador/a, sino para quien suministra los alimentos o presta el servicio de restaurante (siempre y cuando los pagos realizados al trabajador por concepto de salario sean iguales o inferiores a 310 UVT mensuales $13.147.120).
Cuando los pagos por mes por concepto de alimentación en beneficio del trabajador/a o de su familia excedan la suma de 41 UVT, este exceso constituye ingreso tributario del trabajador/a, sometido a retención en la fuente por ingresos laborales. </t>
    </r>
  </si>
  <si>
    <r>
      <t xml:space="preserve">En esta hoja de cálculo se alojan los campos requeridos por la Dian en la emisión del formulario 220, este diseño se ha realizado conservando la estructura del formulario de la Dian para fines de guía y la información a diligenciar se administra desde la hoja "Datos F220 y Formato 2276" y sus correspondientes comentarios adicionales en la hoja "Contexto y normativa". 
</t>
    </r>
    <r>
      <rPr>
        <b/>
        <sz val="11"/>
        <color theme="1"/>
        <rFont val="Arial"/>
        <family val="2"/>
      </rPr>
      <t>Para utilizar este formulario únicamente se requiere ubicar en la celda B14 el número de identificación del tercero beneficiario del pago a quien se le va a expedir el certificado</t>
    </r>
    <r>
      <rPr>
        <sz val="11"/>
        <color theme="1"/>
        <rFont val="Arial"/>
        <family val="2"/>
      </rPr>
      <t xml:space="preserve">, validar la información y guardar o imprimir en PDF sin digitar ninguna casilla, ya los campos de ajustes de impresión están alineados para emitir el certificado en una hoja completa a margen estrecho. 
Se debe tener en cuenta que, las casillas 61 a 78 no están incluidas en la formulación de esta hoja de cálculo, debido a que son diligenciadas por quien va a utilizar este certificado en cuanto lo reciba (beneficiario de los pagos objeto de retención) atendiendo la nota al final del formulario (dependiendo de su actividad económica y su calidad de obligado o no a llevar contabilidad, el beneficiario del pago debe tener especial detalle en incluir los valores de ingresos y atender que si bien las instrucciones del formulario mencionan 8 ítems para la casilla 76 (reporte de bienes y derechos poseídos) realmente el formulario vino diseñado solo con 3 ítems o campos de diligenciamiento).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</si>
</sst>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0.00_-;\-&quot;$&quot;* #,##0.00_-;_-&quot;$&quot;* &quot;-&quot;??_-;_-@_-"/>
    <numFmt numFmtId="164" formatCode="_-* #,##0_-;\-* #,##0_-;_-* &quot;0&quot;_-;_-@_-"/>
  </numFmts>
  <fonts count="42" x14ac:knownFonts="1">
    <font>
      <sz val="11"/>
      <color theme="1"/>
      <name val="Aptos Narrow"/>
      <family val="2"/>
      <scheme val="minor"/>
    </font>
    <font>
      <b/>
      <sz val="20"/>
      <color rgb="FF00D6BC"/>
      <name val="Arial"/>
      <family val="2"/>
    </font>
    <font>
      <sz val="12"/>
      <color theme="1"/>
      <name val="Arial"/>
      <family val="2"/>
    </font>
    <font>
      <b/>
      <sz val="12"/>
      <color theme="1"/>
      <name val="Arial"/>
      <family val="2"/>
    </font>
    <font>
      <b/>
      <sz val="8"/>
      <color rgb="FF334155"/>
      <name val="Arial"/>
      <family val="2"/>
    </font>
    <font>
      <b/>
      <sz val="12"/>
      <color rgb="FFFFFFFF"/>
      <name val="Arial"/>
      <family val="2"/>
    </font>
    <font>
      <b/>
      <sz val="12"/>
      <color rgb="FF00535E"/>
      <name val="Arial"/>
      <family val="2"/>
    </font>
    <font>
      <u/>
      <sz val="11"/>
      <color theme="10"/>
      <name val="Aptos Narrow"/>
      <family val="2"/>
      <scheme val="minor"/>
    </font>
    <font>
      <b/>
      <u/>
      <sz val="12"/>
      <color theme="10"/>
      <name val="Arial"/>
      <family val="2"/>
    </font>
    <font>
      <sz val="11"/>
      <color theme="1"/>
      <name val="Aptos Narrow"/>
      <family val="2"/>
      <scheme val="minor"/>
    </font>
    <font>
      <sz val="10"/>
      <name val="Arial"/>
      <family val="2"/>
    </font>
    <font>
      <b/>
      <sz val="12"/>
      <name val="Arial Narrow"/>
      <family val="2"/>
    </font>
    <font>
      <b/>
      <sz val="12"/>
      <name val="Arial"/>
      <family val="2"/>
    </font>
    <font>
      <b/>
      <sz val="14"/>
      <color indexed="17"/>
      <name val="Arial Narrow"/>
      <family val="2"/>
    </font>
    <font>
      <sz val="8"/>
      <color theme="1"/>
      <name val="Arial Nova Cond"/>
      <family val="2"/>
    </font>
    <font>
      <sz val="8"/>
      <name val="Arial Nova Cond"/>
      <family val="2"/>
    </font>
    <font>
      <sz val="11"/>
      <color theme="1"/>
      <name val="Arial Nova Cond"/>
      <family val="2"/>
    </font>
    <font>
      <sz val="6"/>
      <name val="Arial Nova Cond"/>
      <family val="2"/>
    </font>
    <font>
      <b/>
      <sz val="8"/>
      <name val="Arial Nova Cond"/>
      <family val="2"/>
    </font>
    <font>
      <sz val="6"/>
      <color theme="0" tint="-0.499984740745262"/>
      <name val="Arial Nova Cond"/>
      <family val="2"/>
    </font>
    <font>
      <sz val="7"/>
      <color theme="0" tint="-0.499984740745262"/>
      <name val="Arial Nova Cond"/>
      <family val="2"/>
    </font>
    <font>
      <b/>
      <sz val="7"/>
      <name val="Arial Nova Cond"/>
      <family val="2"/>
    </font>
    <font>
      <sz val="7"/>
      <name val="Arial Nova Cond"/>
      <family val="2"/>
    </font>
    <font>
      <b/>
      <sz val="8"/>
      <color theme="0"/>
      <name val="Arial Nova Cond"/>
      <family val="2"/>
    </font>
    <font>
      <b/>
      <sz val="14"/>
      <color theme="0" tint="-0.499984740745262"/>
      <name val="Arial Nova Cond"/>
      <family val="2"/>
    </font>
    <font>
      <b/>
      <sz val="6"/>
      <name val="Arial Nova Cond"/>
      <family val="2"/>
    </font>
    <font>
      <sz val="8"/>
      <color theme="1"/>
      <name val="Arial"/>
      <family val="2"/>
    </font>
    <font>
      <b/>
      <sz val="8"/>
      <color theme="1"/>
      <name val="Arial"/>
      <family val="2"/>
    </font>
    <font>
      <b/>
      <sz val="8"/>
      <color rgb="FF00535E"/>
      <name val="Arial"/>
      <family val="2"/>
    </font>
    <font>
      <b/>
      <sz val="8"/>
      <color theme="0"/>
      <name val="Arial"/>
      <family val="2"/>
    </font>
    <font>
      <sz val="8"/>
      <color theme="0" tint="-0.499984740745262"/>
      <name val="Arial"/>
      <family val="2"/>
    </font>
    <font>
      <sz val="8"/>
      <color theme="0"/>
      <name val="Arial"/>
      <family val="2"/>
    </font>
    <font>
      <sz val="11"/>
      <color theme="1"/>
      <name val="Arial"/>
      <family val="2"/>
    </font>
    <font>
      <b/>
      <sz val="8"/>
      <color rgb="FF00D6BC"/>
      <name val="Arial"/>
      <family val="2"/>
    </font>
    <font>
      <b/>
      <sz val="18"/>
      <color rgb="FF00D6BC"/>
      <name val="Arial"/>
      <family val="2"/>
    </font>
    <font>
      <sz val="12"/>
      <color rgb="FF00535E"/>
      <name val="Arial"/>
      <family val="2"/>
    </font>
    <font>
      <sz val="7"/>
      <name val="Arial"/>
      <family val="2"/>
    </font>
    <font>
      <b/>
      <sz val="8"/>
      <color theme="1" tint="0.34998626667073579"/>
      <name val="Arial"/>
      <family val="2"/>
    </font>
    <font>
      <sz val="8"/>
      <color theme="1" tint="0.34998626667073579"/>
      <name val="Arial"/>
      <family val="2"/>
    </font>
    <font>
      <b/>
      <u/>
      <sz val="11"/>
      <color theme="10"/>
      <name val="Arial"/>
      <family val="2"/>
    </font>
    <font>
      <b/>
      <sz val="8"/>
      <color rgb="FFFF0000"/>
      <name val="Arial"/>
      <family val="2"/>
    </font>
    <font>
      <b/>
      <sz val="11"/>
      <color theme="1"/>
      <name val="Arial"/>
      <family val="2"/>
    </font>
  </fonts>
  <fills count="18">
    <fill>
      <patternFill patternType="none"/>
    </fill>
    <fill>
      <patternFill patternType="gray125"/>
    </fill>
    <fill>
      <patternFill patternType="solid">
        <fgColor rgb="FFF1F5F9"/>
        <bgColor indexed="64"/>
      </patternFill>
    </fill>
    <fill>
      <patternFill patternType="solid">
        <fgColor theme="0"/>
        <bgColor indexed="64"/>
      </patternFill>
    </fill>
    <fill>
      <patternFill patternType="solid">
        <fgColor theme="0"/>
        <bgColor theme="0"/>
      </patternFill>
    </fill>
    <fill>
      <patternFill patternType="solid">
        <fgColor rgb="FF00D6BC"/>
        <bgColor rgb="FF073763"/>
      </patternFill>
    </fill>
    <fill>
      <patternFill patternType="solid">
        <fgColor rgb="FFE2E8F0"/>
        <bgColor rgb="FFE2E8F0"/>
      </patternFill>
    </fill>
    <fill>
      <patternFill patternType="solid">
        <fgColor rgb="FFCFF2F1"/>
        <bgColor rgb="FFCFF2F1"/>
      </patternFill>
    </fill>
    <fill>
      <patternFill patternType="solid">
        <fgColor indexed="9"/>
        <bgColor indexed="64"/>
      </patternFill>
    </fill>
    <fill>
      <patternFill patternType="solid">
        <fgColor rgb="FFF0F3F8"/>
        <bgColor indexed="64"/>
      </patternFill>
    </fill>
    <fill>
      <patternFill patternType="solid">
        <fgColor rgb="FF1A507C"/>
        <bgColor indexed="64"/>
      </patternFill>
    </fill>
    <fill>
      <patternFill patternType="solid">
        <fgColor indexed="65"/>
        <bgColor indexed="64"/>
      </patternFill>
    </fill>
    <fill>
      <patternFill patternType="solid">
        <fgColor rgb="FFE0E7EF"/>
        <bgColor indexed="64"/>
      </patternFill>
    </fill>
    <fill>
      <patternFill patternType="solid">
        <fgColor rgb="FFF0F3F8"/>
        <bgColor indexed="9"/>
      </patternFill>
    </fill>
    <fill>
      <patternFill patternType="solid">
        <fgColor rgb="FFE2E8F0"/>
        <bgColor indexed="64"/>
      </patternFill>
    </fill>
    <fill>
      <patternFill patternType="solid">
        <fgColor rgb="FF00D6BC"/>
        <bgColor indexed="64"/>
      </patternFill>
    </fill>
    <fill>
      <patternFill patternType="solid">
        <fgColor rgb="FF00535E"/>
        <bgColor indexed="64"/>
      </patternFill>
    </fill>
    <fill>
      <patternFill patternType="solid">
        <fgColor rgb="FFCFF2F1"/>
        <bgColor indexed="64"/>
      </patternFill>
    </fill>
  </fills>
  <borders count="4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1A507C"/>
      </left>
      <right style="thin">
        <color rgb="FF1A507C"/>
      </right>
      <top style="thin">
        <color rgb="FF1A507C"/>
      </top>
      <bottom style="thin">
        <color rgb="FF1A507C"/>
      </bottom>
      <diagonal/>
    </border>
    <border>
      <left style="thin">
        <color rgb="FF1A507C"/>
      </left>
      <right/>
      <top style="thin">
        <color rgb="FF1A507C"/>
      </top>
      <bottom style="thin">
        <color rgb="FF1A507C"/>
      </bottom>
      <diagonal/>
    </border>
    <border>
      <left/>
      <right/>
      <top style="thin">
        <color rgb="FF1A507C"/>
      </top>
      <bottom style="thin">
        <color rgb="FF1A507C"/>
      </bottom>
      <diagonal/>
    </border>
    <border>
      <left/>
      <right style="thin">
        <color rgb="FF1A507C"/>
      </right>
      <top style="thin">
        <color rgb="FF1A507C"/>
      </top>
      <bottom style="thin">
        <color rgb="FF1A507C"/>
      </bottom>
      <diagonal/>
    </border>
    <border>
      <left style="thin">
        <color rgb="FF1A507C"/>
      </left>
      <right style="thin">
        <color rgb="FF1A507C"/>
      </right>
      <top style="thin">
        <color rgb="FF1A507C"/>
      </top>
      <bottom style="thin">
        <color rgb="FF2C475C"/>
      </bottom>
      <diagonal/>
    </border>
    <border>
      <left/>
      <right/>
      <top style="thin">
        <color rgb="FF1A507C"/>
      </top>
      <bottom/>
      <diagonal/>
    </border>
    <border>
      <left/>
      <right style="thin">
        <color rgb="FF2C475C"/>
      </right>
      <top style="thin">
        <color rgb="FF1A507C"/>
      </top>
      <bottom/>
      <diagonal/>
    </border>
    <border>
      <left/>
      <right style="thin">
        <color rgb="FF1A507C"/>
      </right>
      <top style="thin">
        <color rgb="FF1A507C"/>
      </top>
      <bottom/>
      <diagonal/>
    </border>
    <border>
      <left style="thin">
        <color rgb="FF1A507C"/>
      </left>
      <right style="thin">
        <color rgb="FF1A507C"/>
      </right>
      <top style="thin">
        <color rgb="FF2C475C"/>
      </top>
      <bottom style="thin">
        <color rgb="FF2C475C"/>
      </bottom>
      <diagonal/>
    </border>
    <border>
      <left style="thin">
        <color rgb="FF2C475C"/>
      </left>
      <right style="thin">
        <color rgb="FF2C475C"/>
      </right>
      <top/>
      <bottom/>
      <diagonal/>
    </border>
    <border>
      <left/>
      <right style="thin">
        <color rgb="FF1A507C"/>
      </right>
      <top/>
      <bottom/>
      <diagonal/>
    </border>
    <border>
      <left/>
      <right style="thin">
        <color rgb="FF2C475C"/>
      </right>
      <top/>
      <bottom/>
      <diagonal/>
    </border>
    <border>
      <left style="thin">
        <color rgb="FF2C475C"/>
      </left>
      <right/>
      <top/>
      <bottom/>
      <diagonal/>
    </border>
    <border>
      <left style="thin">
        <color rgb="FF1A507C"/>
      </left>
      <right style="thin">
        <color rgb="FF1A507C"/>
      </right>
      <top style="thin">
        <color rgb="FF2C475C"/>
      </top>
      <bottom style="thin">
        <color rgb="FF1A507C"/>
      </bottom>
      <diagonal/>
    </border>
    <border>
      <left style="thin">
        <color rgb="FF1A507C"/>
      </left>
      <right/>
      <top style="thin">
        <color rgb="FF1A507C"/>
      </top>
      <bottom/>
      <diagonal/>
    </border>
    <border>
      <left style="thin">
        <color rgb="FF2C475C"/>
      </left>
      <right/>
      <top style="thin">
        <color rgb="FF1A507C"/>
      </top>
      <bottom/>
      <diagonal/>
    </border>
    <border>
      <left style="thin">
        <color rgb="FF1A507C"/>
      </left>
      <right/>
      <top/>
      <bottom style="thin">
        <color rgb="FF1A507C"/>
      </bottom>
      <diagonal/>
    </border>
    <border>
      <left/>
      <right/>
      <top/>
      <bottom style="thin">
        <color rgb="FF1A507C"/>
      </bottom>
      <diagonal/>
    </border>
    <border>
      <left/>
      <right style="thin">
        <color rgb="FF1A507C"/>
      </right>
      <top/>
      <bottom style="thin">
        <color rgb="FF1A507C"/>
      </bottom>
      <diagonal/>
    </border>
    <border>
      <left/>
      <right style="thin">
        <color rgb="FF2C475C"/>
      </right>
      <top/>
      <bottom style="thin">
        <color rgb="FF1A507C"/>
      </bottom>
      <diagonal/>
    </border>
    <border>
      <left style="thin">
        <color rgb="FF2C475C"/>
      </left>
      <right/>
      <top/>
      <bottom style="thin">
        <color rgb="FF1A507C"/>
      </bottom>
      <diagonal/>
    </border>
    <border>
      <left style="thin">
        <color rgb="FF1A507C"/>
      </left>
      <right/>
      <top/>
      <bottom/>
      <diagonal/>
    </border>
    <border>
      <left style="thin">
        <color rgb="FF1A507C"/>
      </left>
      <right style="thin">
        <color rgb="FF1A507C"/>
      </right>
      <top style="thin">
        <color rgb="FF1A507C"/>
      </top>
      <bottom/>
      <diagonal/>
    </border>
    <border>
      <left style="thin">
        <color rgb="FF1A507C"/>
      </left>
      <right style="thin">
        <color rgb="FF1A507C"/>
      </right>
      <top/>
      <bottom/>
      <diagonal/>
    </border>
    <border>
      <left style="thin">
        <color rgb="FF1A507C"/>
      </left>
      <right style="thin">
        <color rgb="FF1A507C"/>
      </right>
      <top/>
      <bottom style="thin">
        <color rgb="FF1A507C"/>
      </bottom>
      <diagonal/>
    </border>
    <border>
      <left style="thin">
        <color rgb="FF1A507C"/>
      </left>
      <right/>
      <top style="thin">
        <color rgb="FF1A507C"/>
      </top>
      <bottom style="thin">
        <color rgb="FF2C475C"/>
      </bottom>
      <diagonal/>
    </border>
    <border>
      <left/>
      <right/>
      <top style="thin">
        <color rgb="FF1A507C"/>
      </top>
      <bottom style="thin">
        <color rgb="FF2C475C"/>
      </bottom>
      <diagonal/>
    </border>
    <border>
      <left/>
      <right style="thin">
        <color rgb="FF1A507C"/>
      </right>
      <top style="thin">
        <color rgb="FF1A507C"/>
      </top>
      <bottom style="thin">
        <color rgb="FF2C475C"/>
      </bottom>
      <diagonal/>
    </border>
    <border>
      <left style="thin">
        <color rgb="FF1A507C"/>
      </left>
      <right/>
      <top style="thin">
        <color rgb="FF2C475C"/>
      </top>
      <bottom style="thin">
        <color rgb="FF1A507C"/>
      </bottom>
      <diagonal/>
    </border>
    <border>
      <left/>
      <right/>
      <top style="thin">
        <color rgb="FF2C475C"/>
      </top>
      <bottom style="thin">
        <color rgb="FF1A507C"/>
      </bottom>
      <diagonal/>
    </border>
    <border>
      <left/>
      <right style="thin">
        <color rgb="FF1A507C"/>
      </right>
      <top style="thin">
        <color rgb="FF2C475C"/>
      </top>
      <bottom style="thin">
        <color rgb="FF1A507C"/>
      </bottom>
      <diagonal/>
    </border>
    <border>
      <left/>
      <right style="thin">
        <color rgb="FF2C475C"/>
      </right>
      <top style="thin">
        <color rgb="FF1A507C"/>
      </top>
      <bottom style="thin">
        <color rgb="FF1A507C"/>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style="thin">
        <color theme="0" tint="-0.34998626667073579"/>
      </left>
      <right/>
      <top style="thin">
        <color theme="0" tint="-0.34998626667073579"/>
      </top>
      <bottom style="thin">
        <color theme="0" tint="-0.34998626667073579"/>
      </bottom>
      <diagonal/>
    </border>
    <border>
      <left/>
      <right style="thin">
        <color rgb="FF3333FF"/>
      </right>
      <top/>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3" tint="9.9978637043366805E-2"/>
      </left>
      <right/>
      <top style="thin">
        <color theme="3" tint="9.9978637043366805E-2"/>
      </top>
      <bottom/>
      <diagonal/>
    </border>
    <border>
      <left/>
      <right/>
      <top style="thin">
        <color theme="3" tint="9.9978637043366805E-2"/>
      </top>
      <bottom/>
      <diagonal/>
    </border>
    <border>
      <left/>
      <right style="thin">
        <color theme="3" tint="9.9978637043366805E-2"/>
      </right>
      <top style="thin">
        <color theme="3" tint="9.9978637043366805E-2"/>
      </top>
      <bottom/>
      <diagonal/>
    </border>
    <border>
      <left style="thin">
        <color theme="3" tint="9.9978637043366805E-2"/>
      </left>
      <right/>
      <top/>
      <bottom style="thin">
        <color theme="3" tint="9.9978637043366805E-2"/>
      </bottom>
      <diagonal/>
    </border>
    <border>
      <left/>
      <right/>
      <top/>
      <bottom style="thin">
        <color theme="3" tint="9.9978637043366805E-2"/>
      </bottom>
      <diagonal/>
    </border>
    <border>
      <left/>
      <right style="thin">
        <color theme="3" tint="9.9978637043366805E-2"/>
      </right>
      <top/>
      <bottom style="thin">
        <color theme="3" tint="9.9978637043366805E-2"/>
      </bottom>
      <diagonal/>
    </border>
    <border>
      <left style="thin">
        <color theme="3" tint="9.9978637043366805E-2"/>
      </left>
      <right/>
      <top/>
      <bottom/>
      <diagonal/>
    </border>
    <border>
      <left/>
      <right style="thin">
        <color theme="3" tint="9.9978637043366805E-2"/>
      </right>
      <top/>
      <bottom/>
      <diagonal/>
    </border>
  </borders>
  <cellStyleXfs count="5">
    <xf numFmtId="0" fontId="0" fillId="0" borderId="0"/>
    <xf numFmtId="0" fontId="7" fillId="0" borderId="0" applyNumberForma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0" fontId="10" fillId="0" borderId="0"/>
  </cellStyleXfs>
  <cellXfs count="328">
    <xf numFmtId="0" fontId="0" fillId="0" borderId="0" xfId="0"/>
    <xf numFmtId="0" fontId="0" fillId="2" borderId="0" xfId="0" applyFill="1"/>
    <xf numFmtId="0" fontId="0" fillId="3" borderId="0" xfId="0" applyFill="1"/>
    <xf numFmtId="0" fontId="4" fillId="4" borderId="0" xfId="0" applyFont="1" applyFill="1" applyAlignment="1">
      <alignment horizontal="center" vertical="center" wrapText="1"/>
    </xf>
    <xf numFmtId="0" fontId="10" fillId="8" borderId="0" xfId="4" applyFill="1" applyProtection="1">
      <protection hidden="1"/>
    </xf>
    <xf numFmtId="0" fontId="10" fillId="8" borderId="0" xfId="4" applyFill="1" applyAlignment="1" applyProtection="1">
      <alignment horizontal="center"/>
      <protection hidden="1"/>
    </xf>
    <xf numFmtId="0" fontId="10" fillId="8" borderId="0" xfId="4" applyFill="1" applyAlignment="1" applyProtection="1">
      <alignment horizontal="left"/>
      <protection hidden="1"/>
    </xf>
    <xf numFmtId="0" fontId="10" fillId="8" borderId="0" xfId="4" applyFill="1" applyAlignment="1" applyProtection="1">
      <alignment horizontal="right"/>
      <protection hidden="1"/>
    </xf>
    <xf numFmtId="0" fontId="10" fillId="0" borderId="0" xfId="4" applyProtection="1">
      <protection hidden="1"/>
    </xf>
    <xf numFmtId="0" fontId="16" fillId="0" borderId="0" xfId="0" applyFont="1"/>
    <xf numFmtId="0" fontId="15" fillId="3" borderId="0" xfId="4" applyFont="1" applyFill="1" applyAlignment="1" applyProtection="1">
      <alignment horizontal="center" vertical="center"/>
      <protection hidden="1"/>
    </xf>
    <xf numFmtId="0" fontId="15" fillId="3" borderId="11" xfId="4" applyFont="1" applyFill="1" applyBorder="1" applyAlignment="1" applyProtection="1">
      <alignment horizontal="center" vertical="center"/>
      <protection hidden="1"/>
    </xf>
    <xf numFmtId="0" fontId="15" fillId="3" borderId="0" xfId="4" applyFont="1" applyFill="1" applyAlignment="1" applyProtection="1">
      <alignment vertical="center"/>
      <protection hidden="1"/>
    </xf>
    <xf numFmtId="0" fontId="15" fillId="3" borderId="11" xfId="4" applyFont="1" applyFill="1" applyBorder="1" applyAlignment="1" applyProtection="1">
      <alignment horizontal="center"/>
      <protection hidden="1"/>
    </xf>
    <xf numFmtId="0" fontId="22" fillId="3" borderId="19" xfId="4" applyFont="1" applyFill="1" applyBorder="1" applyAlignment="1" applyProtection="1">
      <alignment vertical="center" wrapText="1"/>
      <protection hidden="1"/>
    </xf>
    <xf numFmtId="0" fontId="22" fillId="3" borderId="18" xfId="4" applyFont="1" applyFill="1" applyBorder="1" applyAlignment="1" applyProtection="1">
      <alignment vertical="center" wrapText="1"/>
      <protection hidden="1"/>
    </xf>
    <xf numFmtId="0" fontId="22" fillId="3" borderId="20" xfId="4" applyFont="1" applyFill="1" applyBorder="1" applyAlignment="1" applyProtection="1">
      <alignment vertical="center" wrapText="1"/>
      <protection hidden="1"/>
    </xf>
    <xf numFmtId="0" fontId="15" fillId="9" borderId="0" xfId="4" applyFont="1" applyFill="1" applyAlignment="1" applyProtection="1">
      <alignment horizontal="left" vertical="center"/>
      <protection hidden="1"/>
    </xf>
    <xf numFmtId="0" fontId="22" fillId="9" borderId="24" xfId="4" applyFont="1" applyFill="1" applyBorder="1" applyAlignment="1" applyProtection="1">
      <alignment horizontal="center" vertical="center" wrapText="1"/>
      <protection hidden="1"/>
    </xf>
    <xf numFmtId="0" fontId="22" fillId="0" borderId="25" xfId="4" applyFont="1" applyBorder="1" applyAlignment="1" applyProtection="1">
      <alignment horizontal="center" vertical="center"/>
      <protection hidden="1"/>
    </xf>
    <xf numFmtId="0" fontId="22" fillId="9" borderId="25" xfId="4" applyFont="1" applyFill="1" applyBorder="1" applyAlignment="1" applyProtection="1">
      <alignment horizontal="center" vertical="center" wrapText="1"/>
      <protection hidden="1"/>
    </xf>
    <xf numFmtId="0" fontId="21" fillId="9" borderId="26" xfId="4" applyFont="1" applyFill="1" applyBorder="1" applyAlignment="1" applyProtection="1">
      <alignment horizontal="center" vertical="center" wrapText="1"/>
      <protection hidden="1"/>
    </xf>
    <xf numFmtId="0" fontId="21" fillId="9" borderId="0" xfId="4" applyFont="1" applyFill="1" applyAlignment="1" applyProtection="1">
      <alignment horizontal="center" vertical="center" wrapText="1"/>
      <protection hidden="1"/>
    </xf>
    <xf numFmtId="164" fontId="22" fillId="9" borderId="0" xfId="2" applyNumberFormat="1" applyFont="1" applyFill="1" applyBorder="1" applyAlignment="1" applyProtection="1">
      <alignment vertical="center"/>
      <protection hidden="1"/>
    </xf>
    <xf numFmtId="0" fontId="21" fillId="9" borderId="12" xfId="4" applyFont="1" applyFill="1" applyBorder="1" applyAlignment="1" applyProtection="1">
      <alignment horizontal="center" vertical="center" wrapText="1"/>
      <protection hidden="1"/>
    </xf>
    <xf numFmtId="0" fontId="22" fillId="0" borderId="26" xfId="4" applyFont="1" applyBorder="1" applyAlignment="1" applyProtection="1">
      <alignment horizontal="center" vertical="center"/>
      <protection hidden="1"/>
    </xf>
    <xf numFmtId="0" fontId="21" fillId="0" borderId="2" xfId="4" applyFont="1" applyBorder="1" applyAlignment="1" applyProtection="1">
      <alignment horizontal="center" vertical="center"/>
      <protection hidden="1"/>
    </xf>
    <xf numFmtId="0" fontId="15" fillId="0" borderId="24" xfId="4" applyFont="1" applyBorder="1" applyAlignment="1" applyProtection="1">
      <alignment horizontal="center" vertical="center"/>
      <protection hidden="1"/>
    </xf>
    <xf numFmtId="0" fontId="15" fillId="9" borderId="25" xfId="4" applyFont="1" applyFill="1" applyBorder="1" applyAlignment="1" applyProtection="1">
      <alignment horizontal="center" vertical="center"/>
      <protection hidden="1"/>
    </xf>
    <xf numFmtId="0" fontId="15" fillId="0" borderId="25" xfId="4" applyFont="1" applyBorder="1" applyAlignment="1" applyProtection="1">
      <alignment horizontal="center" vertical="center"/>
      <protection hidden="1"/>
    </xf>
    <xf numFmtId="0" fontId="18" fillId="11" borderId="26" xfId="4" applyFont="1" applyFill="1" applyBorder="1" applyAlignment="1" applyProtection="1">
      <alignment horizontal="center" vertical="center"/>
      <protection hidden="1"/>
    </xf>
    <xf numFmtId="0" fontId="18" fillId="9" borderId="2" xfId="4" applyFont="1" applyFill="1" applyBorder="1" applyAlignment="1" applyProtection="1">
      <alignment horizontal="center" vertical="center"/>
      <protection hidden="1"/>
    </xf>
    <xf numFmtId="9" fontId="21" fillId="12" borderId="24" xfId="4" applyNumberFormat="1" applyFont="1" applyFill="1" applyBorder="1" applyAlignment="1" applyProtection="1">
      <alignment horizontal="center" vertical="center"/>
      <protection hidden="1"/>
    </xf>
    <xf numFmtId="0" fontId="18" fillId="12" borderId="24" xfId="4" applyFont="1" applyFill="1" applyBorder="1" applyAlignment="1" applyProtection="1">
      <alignment horizontal="center" vertical="center"/>
      <protection hidden="1"/>
    </xf>
    <xf numFmtId="0" fontId="18" fillId="11" borderId="25" xfId="4" applyFont="1" applyFill="1" applyBorder="1" applyAlignment="1" applyProtection="1">
      <alignment horizontal="center" vertical="center"/>
      <protection hidden="1"/>
    </xf>
    <xf numFmtId="0" fontId="18" fillId="12" borderId="26" xfId="4" applyFont="1" applyFill="1" applyBorder="1" applyAlignment="1" applyProtection="1">
      <alignment horizontal="center" vertical="center"/>
      <protection hidden="1"/>
    </xf>
    <xf numFmtId="0" fontId="21" fillId="0" borderId="33" xfId="4" applyFont="1" applyBorder="1" applyAlignment="1" applyProtection="1">
      <alignment horizontal="center" vertical="center"/>
      <protection hidden="1"/>
    </xf>
    <xf numFmtId="0" fontId="22" fillId="0" borderId="7" xfId="4" applyFont="1" applyBorder="1" applyAlignment="1" applyProtection="1">
      <alignment horizontal="left" vertical="center" indent="1"/>
      <protection hidden="1"/>
    </xf>
    <xf numFmtId="0" fontId="22" fillId="0" borderId="0" xfId="4" applyFont="1" applyAlignment="1" applyProtection="1">
      <alignment horizontal="left" vertical="center" indent="1"/>
      <protection hidden="1"/>
    </xf>
    <xf numFmtId="0" fontId="22" fillId="0" borderId="19" xfId="4" applyFont="1" applyBorder="1" applyAlignment="1" applyProtection="1">
      <alignment horizontal="left" vertical="center" indent="1"/>
      <protection hidden="1"/>
    </xf>
    <xf numFmtId="0" fontId="10" fillId="3" borderId="0" xfId="4" applyFill="1" applyProtection="1">
      <protection hidden="1"/>
    </xf>
    <xf numFmtId="0" fontId="10" fillId="3" borderId="0" xfId="4" applyFill="1" applyAlignment="1" applyProtection="1">
      <alignment horizontal="center"/>
      <protection hidden="1"/>
    </xf>
    <xf numFmtId="0" fontId="10" fillId="3" borderId="0" xfId="4" applyFill="1" applyAlignment="1" applyProtection="1">
      <alignment horizontal="left"/>
      <protection hidden="1"/>
    </xf>
    <xf numFmtId="0" fontId="10" fillId="3" borderId="0" xfId="4" applyFill="1" applyAlignment="1" applyProtection="1">
      <alignment horizontal="right"/>
      <protection hidden="1"/>
    </xf>
    <xf numFmtId="0" fontId="26" fillId="3" borderId="0" xfId="0" applyFont="1" applyFill="1"/>
    <xf numFmtId="0" fontId="28" fillId="3" borderId="0" xfId="0" applyFont="1" applyFill="1" applyAlignment="1">
      <alignment vertical="center"/>
    </xf>
    <xf numFmtId="0" fontId="1" fillId="3" borderId="0" xfId="0" applyFont="1" applyFill="1" applyAlignment="1">
      <alignment vertical="center" wrapText="1"/>
    </xf>
    <xf numFmtId="0" fontId="2" fillId="3" borderId="0" xfId="0" applyFont="1" applyFill="1" applyAlignment="1">
      <alignment horizontal="left" vertical="center" wrapText="1"/>
    </xf>
    <xf numFmtId="0" fontId="33" fillId="3" borderId="0" xfId="0" applyFont="1" applyFill="1" applyAlignment="1">
      <alignment vertical="center" wrapText="1"/>
    </xf>
    <xf numFmtId="0" fontId="26" fillId="0" borderId="0" xfId="0" applyFont="1"/>
    <xf numFmtId="0" fontId="26" fillId="3" borderId="1" xfId="0" quotePrefix="1" applyFont="1" applyFill="1" applyBorder="1"/>
    <xf numFmtId="0" fontId="26" fillId="3" borderId="1" xfId="0" applyFont="1" applyFill="1" applyBorder="1"/>
    <xf numFmtId="0" fontId="26" fillId="14" borderId="0" xfId="0" applyFont="1" applyFill="1" applyAlignment="1">
      <alignment horizontal="center"/>
    </xf>
    <xf numFmtId="0" fontId="29" fillId="3" borderId="0" xfId="0" applyFont="1" applyFill="1" applyAlignment="1">
      <alignment vertical="center"/>
    </xf>
    <xf numFmtId="0" fontId="29" fillId="3" borderId="0" xfId="0" applyFont="1" applyFill="1" applyAlignment="1">
      <alignment horizontal="center" vertical="center" wrapText="1"/>
    </xf>
    <xf numFmtId="0" fontId="29" fillId="3" borderId="0" xfId="0" applyFont="1" applyFill="1" applyAlignment="1">
      <alignment horizontal="center" vertical="center"/>
    </xf>
    <xf numFmtId="0" fontId="26" fillId="3" borderId="0" xfId="0" applyFont="1" applyFill="1" applyAlignment="1">
      <alignment horizontal="left" vertical="center"/>
    </xf>
    <xf numFmtId="0" fontId="29" fillId="16" borderId="34" xfId="0" applyFont="1" applyFill="1" applyBorder="1" applyAlignment="1">
      <alignment horizontal="left" vertical="center"/>
    </xf>
    <xf numFmtId="0" fontId="29" fillId="16" borderId="34" xfId="0" applyFont="1" applyFill="1" applyBorder="1" applyAlignment="1">
      <alignment horizontal="left" vertical="center" wrapText="1"/>
    </xf>
    <xf numFmtId="0" fontId="28" fillId="3" borderId="36" xfId="0" applyFont="1" applyFill="1" applyBorder="1" applyAlignment="1">
      <alignment vertical="center" wrapText="1"/>
    </xf>
    <xf numFmtId="0" fontId="27" fillId="15" borderId="35" xfId="0" applyFont="1" applyFill="1" applyBorder="1" applyAlignment="1">
      <alignment horizontal="left" vertical="center" wrapText="1"/>
    </xf>
    <xf numFmtId="0" fontId="29" fillId="16" borderId="1" xfId="0" applyFont="1" applyFill="1" applyBorder="1" applyAlignment="1">
      <alignment horizontal="center" vertical="center"/>
    </xf>
    <xf numFmtId="0" fontId="29" fillId="16"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6" fillId="3" borderId="37" xfId="0" applyFont="1" applyFill="1" applyBorder="1"/>
    <xf numFmtId="0" fontId="26" fillId="14" borderId="1" xfId="0" applyFont="1" applyFill="1" applyBorder="1"/>
    <xf numFmtId="0" fontId="30" fillId="14" borderId="1" xfId="0" applyFont="1" applyFill="1" applyBorder="1"/>
    <xf numFmtId="0" fontId="0" fillId="0" borderId="0" xfId="0" applyAlignment="1">
      <alignment horizontal="center"/>
    </xf>
    <xf numFmtId="0" fontId="26" fillId="17" borderId="0" xfId="0" applyFont="1" applyFill="1"/>
    <xf numFmtId="0" fontId="16" fillId="0" borderId="38" xfId="0" applyFont="1" applyBorder="1"/>
    <xf numFmtId="0" fontId="15" fillId="11" borderId="7" xfId="4" applyFont="1" applyFill="1" applyBorder="1" applyAlignment="1" applyProtection="1">
      <alignment horizontal="center" vertical="center"/>
      <protection hidden="1"/>
    </xf>
    <xf numFmtId="0" fontId="15" fillId="9" borderId="0" xfId="4" applyFont="1" applyFill="1" applyAlignment="1" applyProtection="1">
      <alignment horizontal="center" vertical="center"/>
      <protection hidden="1"/>
    </xf>
    <xf numFmtId="0" fontId="15" fillId="11" borderId="0" xfId="4" applyFont="1" applyFill="1" applyAlignment="1" applyProtection="1">
      <alignment horizontal="center" vertical="center"/>
      <protection hidden="1"/>
    </xf>
    <xf numFmtId="0" fontId="18" fillId="11" borderId="19" xfId="4" applyFont="1" applyFill="1" applyBorder="1" applyAlignment="1" applyProtection="1">
      <alignment horizontal="center" vertical="center"/>
      <protection hidden="1"/>
    </xf>
    <xf numFmtId="0" fontId="29" fillId="16" borderId="1" xfId="0" applyFont="1" applyFill="1" applyBorder="1" applyAlignment="1">
      <alignment vertical="center" wrapText="1"/>
    </xf>
    <xf numFmtId="0" fontId="37" fillId="15" borderId="1" xfId="0" applyFont="1" applyFill="1" applyBorder="1" applyAlignment="1">
      <alignment horizontal="center" vertical="center" wrapText="1"/>
    </xf>
    <xf numFmtId="0" fontId="38" fillId="15" borderId="1" xfId="0" applyFont="1" applyFill="1" applyBorder="1" applyAlignment="1">
      <alignment horizontal="left" vertical="center"/>
    </xf>
    <xf numFmtId="0" fontId="37" fillId="15" borderId="37" xfId="0" applyFont="1" applyFill="1" applyBorder="1" applyAlignment="1">
      <alignment horizontal="center" vertical="center"/>
    </xf>
    <xf numFmtId="0" fontId="37" fillId="15" borderId="1" xfId="0" applyFont="1" applyFill="1" applyBorder="1" applyAlignment="1">
      <alignment horizontal="center" vertical="center"/>
    </xf>
    <xf numFmtId="0" fontId="37" fillId="15" borderId="1" xfId="0" applyFont="1" applyFill="1" applyBorder="1" applyAlignment="1">
      <alignment horizontal="left" vertical="center" wrapText="1"/>
    </xf>
    <xf numFmtId="0" fontId="40" fillId="15" borderId="1" xfId="0" applyFont="1" applyFill="1" applyBorder="1" applyAlignment="1">
      <alignment horizontal="left" vertical="center" wrapText="1"/>
    </xf>
    <xf numFmtId="0" fontId="5" fillId="5" borderId="0" xfId="0" applyFont="1" applyFill="1" applyAlignment="1">
      <alignment horizontal="left" vertical="center"/>
    </xf>
    <xf numFmtId="0" fontId="2" fillId="2" borderId="0" xfId="0" applyFont="1" applyFill="1" applyAlignment="1">
      <alignment horizontal="left" vertical="center" wrapText="1"/>
    </xf>
    <xf numFmtId="0" fontId="8" fillId="6" borderId="0" xfId="1" applyFont="1" applyFill="1" applyBorder="1" applyAlignment="1">
      <alignment horizontal="center" vertical="center"/>
    </xf>
    <xf numFmtId="0" fontId="2" fillId="7" borderId="0" xfId="0" applyFont="1" applyFill="1" applyAlignment="1">
      <alignment horizontal="center" vertical="center" wrapText="1"/>
    </xf>
    <xf numFmtId="0" fontId="1" fillId="3" borderId="0" xfId="0" applyFont="1" applyFill="1" applyAlignment="1">
      <alignment horizontal="center" vertical="center" wrapText="1"/>
    </xf>
    <xf numFmtId="0" fontId="4" fillId="4" borderId="0" xfId="0" applyFont="1" applyFill="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2" fillId="6" borderId="0" xfId="0" applyFont="1" applyFill="1" applyAlignment="1">
      <alignment horizontal="center" vertical="center" wrapText="1"/>
    </xf>
    <xf numFmtId="0" fontId="2" fillId="3" borderId="0" xfId="0" applyFont="1" applyFill="1" applyAlignment="1">
      <alignment horizontal="left" vertical="center" wrapText="1"/>
    </xf>
    <xf numFmtId="0" fontId="34" fillId="3" borderId="0" xfId="0" applyFont="1" applyFill="1" applyAlignment="1">
      <alignment horizontal="center" vertical="center" wrapText="1"/>
    </xf>
    <xf numFmtId="0" fontId="29" fillId="16" borderId="1" xfId="0" applyFont="1" applyFill="1" applyBorder="1" applyAlignment="1">
      <alignment horizontal="center" vertical="center" wrapText="1"/>
    </xf>
    <xf numFmtId="0" fontId="29" fillId="16" borderId="1" xfId="0" applyFont="1" applyFill="1" applyBorder="1" applyAlignment="1">
      <alignment horizontal="center" vertical="center"/>
    </xf>
    <xf numFmtId="0" fontId="35" fillId="3" borderId="0" xfId="0" applyFont="1" applyFill="1" applyAlignment="1">
      <alignment horizontal="left"/>
    </xf>
    <xf numFmtId="0" fontId="37" fillId="15"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37" fillId="15" borderId="37" xfId="0" applyFont="1" applyFill="1" applyBorder="1" applyAlignment="1">
      <alignment horizontal="center" vertical="center" wrapText="1"/>
    </xf>
    <xf numFmtId="0" fontId="37" fillId="15" borderId="39" xfId="0" applyFont="1" applyFill="1" applyBorder="1" applyAlignment="1">
      <alignment horizontal="center" vertical="center" wrapText="1"/>
    </xf>
    <xf numFmtId="0" fontId="28" fillId="3" borderId="37" xfId="0" applyFont="1" applyFill="1" applyBorder="1" applyAlignment="1">
      <alignment horizontal="center" vertical="center"/>
    </xf>
    <xf numFmtId="0" fontId="28" fillId="3" borderId="39" xfId="0" applyFont="1" applyFill="1" applyBorder="1" applyAlignment="1">
      <alignment horizontal="center" vertical="center"/>
    </xf>
    <xf numFmtId="0" fontId="28" fillId="3" borderId="40" xfId="0" applyFont="1" applyFill="1" applyBorder="1" applyAlignment="1">
      <alignment horizontal="center" vertical="center"/>
    </xf>
    <xf numFmtId="0" fontId="29" fillId="16" borderId="37" xfId="0" applyFont="1" applyFill="1" applyBorder="1" applyAlignment="1">
      <alignment horizontal="center" vertical="center" wrapText="1"/>
    </xf>
    <xf numFmtId="0" fontId="29" fillId="16" borderId="40" xfId="0" applyFont="1" applyFill="1" applyBorder="1" applyAlignment="1">
      <alignment horizontal="center" vertical="center" wrapText="1"/>
    </xf>
    <xf numFmtId="0" fontId="29" fillId="16" borderId="39" xfId="0" applyFont="1" applyFill="1" applyBorder="1" applyAlignment="1">
      <alignment horizontal="center" vertical="center" wrapText="1"/>
    </xf>
    <xf numFmtId="0" fontId="29" fillId="16" borderId="37" xfId="0" applyFont="1" applyFill="1" applyBorder="1" applyAlignment="1">
      <alignment horizontal="center" vertical="center"/>
    </xf>
    <xf numFmtId="0" fontId="29" fillId="16" borderId="40" xfId="0" applyFont="1" applyFill="1" applyBorder="1" applyAlignment="1">
      <alignment horizontal="center" vertical="center"/>
    </xf>
    <xf numFmtId="0" fontId="29" fillId="16" borderId="39" xfId="0" applyFont="1" applyFill="1" applyBorder="1" applyAlignment="1">
      <alignment horizontal="center" vertical="center"/>
    </xf>
    <xf numFmtId="0" fontId="39" fillId="6" borderId="0" xfId="1" applyFont="1" applyFill="1" applyBorder="1" applyAlignment="1">
      <alignment horizontal="center" vertical="center"/>
    </xf>
    <xf numFmtId="0" fontId="15" fillId="3" borderId="14" xfId="4" applyFont="1" applyFill="1" applyBorder="1" applyAlignment="1" applyProtection="1">
      <alignment horizontal="center"/>
      <protection hidden="1"/>
    </xf>
    <xf numFmtId="0" fontId="15" fillId="3" borderId="0" xfId="4" applyFont="1" applyFill="1" applyAlignment="1" applyProtection="1">
      <alignment horizontal="center"/>
      <protection hidden="1"/>
    </xf>
    <xf numFmtId="0" fontId="15" fillId="3" borderId="13" xfId="4" applyFont="1" applyFill="1" applyBorder="1" applyAlignment="1" applyProtection="1">
      <alignment horizontal="center"/>
      <protection hidden="1"/>
    </xf>
    <xf numFmtId="0" fontId="10" fillId="8" borderId="2" xfId="4" applyFill="1" applyBorder="1" applyAlignment="1" applyProtection="1">
      <alignment horizontal="center"/>
      <protection hidden="1"/>
    </xf>
    <xf numFmtId="0" fontId="11" fillId="8" borderId="2" xfId="4" applyFont="1" applyFill="1" applyBorder="1" applyAlignment="1" applyProtection="1">
      <alignment horizontal="center" vertical="center" wrapText="1"/>
      <protection hidden="1"/>
    </xf>
    <xf numFmtId="0" fontId="12" fillId="8" borderId="2" xfId="4" applyFont="1" applyFill="1" applyBorder="1" applyAlignment="1" applyProtection="1">
      <alignment horizontal="center" vertical="center" wrapText="1"/>
      <protection hidden="1"/>
    </xf>
    <xf numFmtId="0" fontId="13" fillId="3" borderId="2" xfId="4" applyFont="1" applyFill="1" applyBorder="1" applyAlignment="1">
      <alignment horizontal="center" vertical="center" wrapText="1"/>
    </xf>
    <xf numFmtId="0" fontId="14" fillId="3" borderId="2" xfId="4" applyFont="1" applyFill="1" applyBorder="1" applyAlignment="1" applyProtection="1">
      <alignment horizontal="center" vertical="center"/>
      <protection hidden="1"/>
    </xf>
    <xf numFmtId="0" fontId="15" fillId="3" borderId="3" xfId="4" applyFont="1" applyFill="1" applyBorder="1" applyAlignment="1" applyProtection="1">
      <alignment horizontal="left"/>
      <protection hidden="1"/>
    </xf>
    <xf numFmtId="0" fontId="15" fillId="3" borderId="4" xfId="4" applyFont="1" applyFill="1" applyBorder="1" applyAlignment="1" applyProtection="1">
      <alignment horizontal="left"/>
      <protection hidden="1"/>
    </xf>
    <xf numFmtId="0" fontId="15" fillId="3" borderId="5" xfId="4" applyFont="1" applyFill="1" applyBorder="1" applyAlignment="1" applyProtection="1">
      <alignment horizontal="left"/>
      <protection hidden="1"/>
    </xf>
    <xf numFmtId="1" fontId="17" fillId="3" borderId="3" xfId="4" applyNumberFormat="1" applyFont="1" applyFill="1" applyBorder="1" applyAlignment="1" applyProtection="1">
      <alignment horizontal="left"/>
      <protection hidden="1"/>
    </xf>
    <xf numFmtId="1" fontId="17" fillId="3" borderId="4" xfId="4" applyNumberFormat="1" applyFont="1" applyFill="1" applyBorder="1" applyAlignment="1" applyProtection="1">
      <alignment horizontal="left"/>
      <protection hidden="1"/>
    </xf>
    <xf numFmtId="1" fontId="17" fillId="3" borderId="5" xfId="4" applyNumberFormat="1" applyFont="1" applyFill="1" applyBorder="1" applyAlignment="1" applyProtection="1">
      <alignment horizontal="left"/>
      <protection hidden="1"/>
    </xf>
    <xf numFmtId="0" fontId="15" fillId="3" borderId="7" xfId="4" applyFont="1" applyFill="1" applyBorder="1" applyAlignment="1" applyProtection="1">
      <alignment horizontal="left" vertical="center"/>
      <protection hidden="1"/>
    </xf>
    <xf numFmtId="0" fontId="15" fillId="3" borderId="9" xfId="4" applyFont="1" applyFill="1" applyBorder="1" applyAlignment="1" applyProtection="1">
      <alignment horizontal="left" vertical="center"/>
      <protection hidden="1"/>
    </xf>
    <xf numFmtId="0" fontId="15" fillId="3" borderId="0" xfId="4" applyFont="1" applyFill="1" applyAlignment="1" applyProtection="1">
      <alignment horizontal="center" vertical="center"/>
      <protection hidden="1"/>
    </xf>
    <xf numFmtId="0" fontId="15" fillId="3" borderId="12" xfId="4" applyFont="1" applyFill="1" applyBorder="1" applyAlignment="1" applyProtection="1">
      <alignment horizontal="center" vertical="center"/>
      <protection hidden="1"/>
    </xf>
    <xf numFmtId="0" fontId="15" fillId="3" borderId="12" xfId="4" applyFont="1" applyFill="1" applyBorder="1" applyAlignment="1" applyProtection="1">
      <alignment horizontal="center"/>
      <protection hidden="1"/>
    </xf>
    <xf numFmtId="0" fontId="18" fillId="3" borderId="6" xfId="4" applyFont="1" applyFill="1" applyBorder="1" applyAlignment="1" applyProtection="1">
      <alignment horizontal="center" vertical="center" textRotation="90" wrapText="1"/>
      <protection hidden="1"/>
    </xf>
    <xf numFmtId="0" fontId="18" fillId="3" borderId="10" xfId="4" applyFont="1" applyFill="1" applyBorder="1" applyAlignment="1" applyProtection="1">
      <alignment horizontal="center" vertical="center" textRotation="90" wrapText="1"/>
      <protection hidden="1"/>
    </xf>
    <xf numFmtId="0" fontId="18" fillId="3" borderId="15" xfId="4" applyFont="1" applyFill="1" applyBorder="1" applyAlignment="1" applyProtection="1">
      <alignment horizontal="center" vertical="center" textRotation="90" wrapText="1"/>
      <protection hidden="1"/>
    </xf>
    <xf numFmtId="0" fontId="15" fillId="3" borderId="7" xfId="4" applyFont="1" applyFill="1" applyBorder="1" applyAlignment="1" applyProtection="1">
      <alignment horizontal="left" vertical="center" shrinkToFit="1"/>
      <protection hidden="1"/>
    </xf>
    <xf numFmtId="0" fontId="15" fillId="3" borderId="7" xfId="4" applyFont="1" applyFill="1" applyBorder="1" applyAlignment="1" applyProtection="1">
      <alignment horizontal="center" vertical="center"/>
      <protection hidden="1"/>
    </xf>
    <xf numFmtId="0" fontId="15" fillId="3" borderId="8" xfId="4" applyFont="1" applyFill="1" applyBorder="1" applyAlignment="1" applyProtection="1">
      <alignment horizontal="center" vertical="center"/>
      <protection hidden="1"/>
    </xf>
    <xf numFmtId="0" fontId="15" fillId="3" borderId="3" xfId="4" applyFont="1" applyFill="1" applyBorder="1" applyAlignment="1" applyProtection="1">
      <alignment horizontal="left" vertical="center"/>
      <protection hidden="1"/>
    </xf>
    <xf numFmtId="0" fontId="15" fillId="3" borderId="4" xfId="4" applyFont="1" applyFill="1" applyBorder="1" applyAlignment="1" applyProtection="1">
      <alignment horizontal="left" vertical="center"/>
      <protection hidden="1"/>
    </xf>
    <xf numFmtId="0" fontId="15" fillId="3" borderId="5" xfId="4" applyFont="1" applyFill="1" applyBorder="1" applyAlignment="1" applyProtection="1">
      <alignment horizontal="left" vertical="center"/>
      <protection hidden="1"/>
    </xf>
    <xf numFmtId="0" fontId="15" fillId="3" borderId="3" xfId="4" applyFont="1" applyFill="1" applyBorder="1" applyAlignment="1" applyProtection="1">
      <alignment horizontal="center" vertical="center"/>
      <protection hidden="1"/>
    </xf>
    <xf numFmtId="0" fontId="15" fillId="3" borderId="4" xfId="4" applyFont="1" applyFill="1" applyBorder="1" applyAlignment="1" applyProtection="1">
      <alignment horizontal="center" vertical="center"/>
      <protection hidden="1"/>
    </xf>
    <xf numFmtId="0" fontId="15" fillId="3" borderId="5" xfId="4" applyFont="1" applyFill="1" applyBorder="1" applyAlignment="1" applyProtection="1">
      <alignment horizontal="center" vertical="center"/>
      <protection hidden="1"/>
    </xf>
    <xf numFmtId="164" fontId="15" fillId="3" borderId="7" xfId="2" applyNumberFormat="1" applyFont="1" applyFill="1" applyBorder="1" applyAlignment="1" applyProtection="1">
      <alignment horizontal="left" vertical="center"/>
      <protection hidden="1"/>
    </xf>
    <xf numFmtId="164" fontId="15" fillId="3" borderId="9" xfId="2" applyNumberFormat="1" applyFont="1" applyFill="1" applyBorder="1" applyAlignment="1" applyProtection="1">
      <alignment horizontal="left" vertical="center"/>
      <protection hidden="1"/>
    </xf>
    <xf numFmtId="0" fontId="15" fillId="3" borderId="18" xfId="4" applyFont="1" applyFill="1" applyBorder="1" applyAlignment="1" applyProtection="1">
      <alignment horizontal="center" vertical="top" wrapText="1"/>
      <protection hidden="1"/>
    </xf>
    <xf numFmtId="0" fontId="15" fillId="3" borderId="19" xfId="4" applyFont="1" applyFill="1" applyBorder="1" applyAlignment="1" applyProtection="1">
      <alignment horizontal="center" vertical="top" wrapText="1"/>
      <protection hidden="1"/>
    </xf>
    <xf numFmtId="0" fontId="15" fillId="3" borderId="20" xfId="4" applyFont="1" applyFill="1" applyBorder="1" applyAlignment="1" applyProtection="1">
      <alignment horizontal="center" vertical="top" wrapText="1"/>
      <protection hidden="1"/>
    </xf>
    <xf numFmtId="0" fontId="15" fillId="3" borderId="21" xfId="4" applyFont="1" applyFill="1" applyBorder="1" applyAlignment="1" applyProtection="1">
      <alignment horizontal="center" vertical="top" wrapText="1"/>
      <protection hidden="1"/>
    </xf>
    <xf numFmtId="9" fontId="15" fillId="3" borderId="22" xfId="4" applyNumberFormat="1" applyFont="1" applyFill="1" applyBorder="1" applyAlignment="1" applyProtection="1">
      <alignment horizontal="center" vertical="center"/>
      <protection hidden="1"/>
    </xf>
    <xf numFmtId="9" fontId="15" fillId="3" borderId="19" xfId="4" applyNumberFormat="1" applyFont="1" applyFill="1" applyBorder="1" applyAlignment="1" applyProtection="1">
      <alignment horizontal="center" vertical="center"/>
      <protection hidden="1"/>
    </xf>
    <xf numFmtId="9" fontId="15" fillId="3" borderId="21" xfId="4" applyNumberFormat="1" applyFont="1" applyFill="1" applyBorder="1" applyAlignment="1" applyProtection="1">
      <alignment horizontal="center" vertical="center"/>
      <protection hidden="1"/>
    </xf>
    <xf numFmtId="164" fontId="15" fillId="3" borderId="22" xfId="2" applyNumberFormat="1" applyFont="1" applyFill="1" applyBorder="1" applyAlignment="1">
      <alignment horizontal="center" vertical="center"/>
    </xf>
    <xf numFmtId="164" fontId="15" fillId="3" borderId="19" xfId="2" applyNumberFormat="1" applyFont="1" applyFill="1" applyBorder="1" applyAlignment="1">
      <alignment horizontal="center" vertical="center"/>
    </xf>
    <xf numFmtId="164" fontId="15" fillId="3" borderId="20" xfId="2" applyNumberFormat="1" applyFont="1" applyFill="1" applyBorder="1" applyAlignment="1">
      <alignment horizontal="center" vertical="center"/>
    </xf>
    <xf numFmtId="0" fontId="18" fillId="3" borderId="6" xfId="4" applyFont="1" applyFill="1" applyBorder="1" applyAlignment="1" applyProtection="1">
      <alignment horizontal="center" vertical="center" textRotation="90"/>
      <protection hidden="1"/>
    </xf>
    <xf numFmtId="0" fontId="18" fillId="3" borderId="15" xfId="4" applyFont="1" applyFill="1" applyBorder="1" applyAlignment="1" applyProtection="1">
      <alignment horizontal="center" vertical="center" textRotation="90"/>
      <protection hidden="1"/>
    </xf>
    <xf numFmtId="0" fontId="15" fillId="3" borderId="16" xfId="4" applyFont="1" applyFill="1" applyBorder="1" applyAlignment="1" applyProtection="1">
      <alignment horizontal="left" vertical="top" wrapText="1"/>
      <protection hidden="1"/>
    </xf>
    <xf numFmtId="0" fontId="15" fillId="3" borderId="7" xfId="4" applyFont="1" applyFill="1" applyBorder="1" applyAlignment="1" applyProtection="1">
      <alignment horizontal="left" vertical="top" wrapText="1"/>
      <protection hidden="1"/>
    </xf>
    <xf numFmtId="0" fontId="15" fillId="3" borderId="9" xfId="4" applyFont="1" applyFill="1" applyBorder="1" applyAlignment="1" applyProtection="1">
      <alignment horizontal="left" vertical="top" wrapText="1"/>
      <protection hidden="1"/>
    </xf>
    <xf numFmtId="0" fontId="15" fillId="3" borderId="8" xfId="4" applyFont="1" applyFill="1" applyBorder="1" applyAlignment="1" applyProtection="1">
      <alignment horizontal="left" vertical="top" wrapText="1"/>
      <protection hidden="1"/>
    </xf>
    <xf numFmtId="0" fontId="15" fillId="3" borderId="17" xfId="4" applyFont="1" applyFill="1" applyBorder="1" applyAlignment="1" applyProtection="1">
      <alignment horizontal="left" vertical="center" wrapText="1"/>
      <protection hidden="1"/>
    </xf>
    <xf numFmtId="0" fontId="15" fillId="3" borderId="7" xfId="4" applyFont="1" applyFill="1" applyBorder="1" applyAlignment="1" applyProtection="1">
      <alignment horizontal="left" vertical="center" wrapText="1"/>
      <protection hidden="1"/>
    </xf>
    <xf numFmtId="0" fontId="15" fillId="3" borderId="16" xfId="4" applyFont="1" applyFill="1" applyBorder="1" applyAlignment="1" applyProtection="1">
      <alignment horizontal="center" vertical="top"/>
      <protection hidden="1"/>
    </xf>
    <xf numFmtId="0" fontId="15" fillId="3" borderId="7" xfId="4" applyFont="1" applyFill="1" applyBorder="1" applyAlignment="1" applyProtection="1">
      <alignment horizontal="center" vertical="top"/>
      <protection hidden="1"/>
    </xf>
    <xf numFmtId="0" fontId="15" fillId="3" borderId="16" xfId="4" applyFont="1" applyFill="1" applyBorder="1" applyAlignment="1" applyProtection="1">
      <alignment horizontal="center" vertical="top" wrapText="1"/>
      <protection hidden="1"/>
    </xf>
    <xf numFmtId="0" fontId="15" fillId="3" borderId="7" xfId="4" applyFont="1" applyFill="1" applyBorder="1" applyAlignment="1" applyProtection="1">
      <alignment horizontal="center" vertical="top" wrapText="1"/>
      <protection hidden="1"/>
    </xf>
    <xf numFmtId="0" fontId="15" fillId="3" borderId="9" xfId="4" applyFont="1" applyFill="1" applyBorder="1" applyAlignment="1" applyProtection="1">
      <alignment horizontal="center" vertical="top" wrapText="1"/>
      <protection hidden="1"/>
    </xf>
    <xf numFmtId="164" fontId="15" fillId="3" borderId="7" xfId="2" applyNumberFormat="1" applyFont="1" applyFill="1" applyBorder="1" applyAlignment="1">
      <alignment horizontal="left" vertical="top" wrapText="1"/>
    </xf>
    <xf numFmtId="164" fontId="15" fillId="3" borderId="8" xfId="2" applyNumberFormat="1" applyFont="1" applyFill="1" applyBorder="1" applyAlignment="1">
      <alignment horizontal="left" vertical="top" wrapText="1"/>
    </xf>
    <xf numFmtId="164" fontId="15" fillId="3" borderId="17" xfId="2" applyNumberFormat="1" applyFont="1" applyFill="1" applyBorder="1" applyAlignment="1">
      <alignment horizontal="left" vertical="top" wrapText="1"/>
    </xf>
    <xf numFmtId="164" fontId="15" fillId="3" borderId="9" xfId="2" applyNumberFormat="1" applyFont="1" applyFill="1" applyBorder="1" applyAlignment="1">
      <alignment horizontal="left" vertical="top" wrapText="1"/>
    </xf>
    <xf numFmtId="0" fontId="18" fillId="3" borderId="18" xfId="4" applyFont="1" applyFill="1" applyBorder="1" applyAlignment="1" applyProtection="1">
      <alignment horizontal="center" vertical="center"/>
      <protection hidden="1"/>
    </xf>
    <xf numFmtId="0" fontId="18" fillId="3" borderId="19" xfId="4" applyFont="1" applyFill="1" applyBorder="1" applyAlignment="1" applyProtection="1">
      <alignment horizontal="center" vertical="center"/>
      <protection hidden="1"/>
    </xf>
    <xf numFmtId="0" fontId="19" fillId="3" borderId="19" xfId="4" applyFont="1" applyFill="1" applyBorder="1" applyAlignment="1" applyProtection="1">
      <alignment horizontal="center" vertical="center" wrapText="1"/>
      <protection hidden="1"/>
    </xf>
    <xf numFmtId="0" fontId="20" fillId="3" borderId="19" xfId="4" applyFont="1" applyFill="1" applyBorder="1" applyAlignment="1" applyProtection="1">
      <alignment horizontal="center" vertical="center" wrapText="1"/>
      <protection hidden="1"/>
    </xf>
    <xf numFmtId="0" fontId="21" fillId="3" borderId="19" xfId="4" applyFont="1" applyFill="1" applyBorder="1" applyAlignment="1" applyProtection="1">
      <alignment horizontal="center" vertical="center"/>
      <protection hidden="1"/>
    </xf>
    <xf numFmtId="0" fontId="22" fillId="3" borderId="18" xfId="4" applyFont="1" applyFill="1" applyBorder="1" applyAlignment="1" applyProtection="1">
      <alignment horizontal="center" vertical="center" wrapText="1"/>
      <protection hidden="1"/>
    </xf>
    <xf numFmtId="0" fontId="22" fillId="3" borderId="19" xfId="4" applyFont="1" applyFill="1" applyBorder="1" applyAlignment="1" applyProtection="1">
      <alignment horizontal="center" vertical="center" wrapText="1"/>
      <protection hidden="1"/>
    </xf>
    <xf numFmtId="0" fontId="22" fillId="3" borderId="20" xfId="4" applyFont="1" applyFill="1" applyBorder="1" applyAlignment="1" applyProtection="1">
      <alignment horizontal="center" vertical="center" wrapText="1"/>
      <protection hidden="1"/>
    </xf>
    <xf numFmtId="164" fontId="22" fillId="3" borderId="19" xfId="2" applyNumberFormat="1" applyFont="1" applyFill="1" applyBorder="1" applyAlignment="1">
      <alignment horizontal="center" vertical="center"/>
    </xf>
    <xf numFmtId="164" fontId="22" fillId="3" borderId="21" xfId="2" applyNumberFormat="1" applyFont="1" applyFill="1" applyBorder="1" applyAlignment="1">
      <alignment horizontal="center" vertical="center"/>
    </xf>
    <xf numFmtId="164" fontId="22" fillId="3" borderId="22" xfId="2" applyNumberFormat="1" applyFont="1" applyFill="1" applyBorder="1" applyAlignment="1">
      <alignment horizontal="center" vertical="center"/>
    </xf>
    <xf numFmtId="164" fontId="22" fillId="3" borderId="20" xfId="2" applyNumberFormat="1" applyFont="1" applyFill="1" applyBorder="1" applyAlignment="1">
      <alignment horizontal="center" vertical="center"/>
    </xf>
    <xf numFmtId="9" fontId="21" fillId="3" borderId="16" xfId="4" applyNumberFormat="1" applyFont="1" applyFill="1" applyBorder="1" applyAlignment="1" applyProtection="1">
      <alignment horizontal="center" vertical="center" wrapText="1"/>
      <protection hidden="1"/>
    </xf>
    <xf numFmtId="9" fontId="21" fillId="3" borderId="7" xfId="4" applyNumberFormat="1" applyFont="1" applyFill="1" applyBorder="1" applyAlignment="1" applyProtection="1">
      <alignment horizontal="center" vertical="center" wrapText="1"/>
      <protection hidden="1"/>
    </xf>
    <xf numFmtId="9" fontId="21" fillId="3" borderId="9" xfId="4" applyNumberFormat="1" applyFont="1" applyFill="1" applyBorder="1" applyAlignment="1" applyProtection="1">
      <alignment horizontal="center" vertical="center" wrapText="1"/>
      <protection hidden="1"/>
    </xf>
    <xf numFmtId="0" fontId="21" fillId="3" borderId="3" xfId="4" applyFont="1" applyFill="1" applyBorder="1" applyAlignment="1" applyProtection="1">
      <alignment horizontal="center" vertical="center" wrapText="1"/>
      <protection hidden="1"/>
    </xf>
    <xf numFmtId="0" fontId="21" fillId="3" borderId="4" xfId="4" applyFont="1" applyFill="1" applyBorder="1" applyAlignment="1" applyProtection="1">
      <alignment horizontal="center" vertical="center" wrapText="1"/>
      <protection hidden="1"/>
    </xf>
    <xf numFmtId="0" fontId="21" fillId="3" borderId="5" xfId="4" applyFont="1" applyFill="1" applyBorder="1" applyAlignment="1" applyProtection="1">
      <alignment horizontal="center" vertical="center" wrapText="1"/>
      <protection hidden="1"/>
    </xf>
    <xf numFmtId="0" fontId="15" fillId="9" borderId="23" xfId="4" applyFont="1" applyFill="1" applyBorder="1" applyAlignment="1" applyProtection="1">
      <alignment horizontal="left" vertical="center"/>
      <protection hidden="1"/>
    </xf>
    <xf numFmtId="0" fontId="15" fillId="9" borderId="0" xfId="4" applyFont="1" applyFill="1" applyAlignment="1" applyProtection="1">
      <alignment horizontal="left" vertical="center"/>
      <protection hidden="1"/>
    </xf>
    <xf numFmtId="0" fontId="15" fillId="9" borderId="12" xfId="4" applyFont="1" applyFill="1" applyBorder="1" applyAlignment="1" applyProtection="1">
      <alignment horizontal="left" vertical="center"/>
      <protection hidden="1"/>
    </xf>
    <xf numFmtId="164" fontId="22" fillId="9" borderId="16" xfId="2" applyNumberFormat="1" applyFont="1" applyFill="1" applyBorder="1" applyAlignment="1">
      <alignment horizontal="center" vertical="center"/>
    </xf>
    <xf numFmtId="164" fontId="22" fillId="9" borderId="7" xfId="2" applyNumberFormat="1" applyFont="1" applyFill="1" applyBorder="1" applyAlignment="1">
      <alignment horizontal="center" vertical="center"/>
    </xf>
    <xf numFmtId="164" fontId="22" fillId="9" borderId="9" xfId="2" applyNumberFormat="1" applyFont="1" applyFill="1" applyBorder="1" applyAlignment="1">
      <alignment horizontal="center" vertical="center"/>
    </xf>
    <xf numFmtId="164" fontId="22" fillId="9" borderId="23" xfId="2" applyNumberFormat="1" applyFont="1" applyFill="1" applyBorder="1" applyAlignment="1">
      <alignment horizontal="center" vertical="center"/>
    </xf>
    <xf numFmtId="164" fontId="22" fillId="9" borderId="0" xfId="2" applyNumberFormat="1" applyFont="1" applyFill="1" applyBorder="1" applyAlignment="1">
      <alignment horizontal="center" vertical="center"/>
    </xf>
    <xf numFmtId="164" fontId="22" fillId="9" borderId="12" xfId="2" applyNumberFormat="1" applyFont="1" applyFill="1" applyBorder="1" applyAlignment="1">
      <alignment horizontal="center" vertical="center"/>
    </xf>
    <xf numFmtId="0" fontId="15" fillId="0" borderId="23" xfId="4" applyFont="1" applyBorder="1" applyAlignment="1" applyProtection="1">
      <alignment horizontal="left" vertical="center"/>
      <protection hidden="1"/>
    </xf>
    <xf numFmtId="0" fontId="15" fillId="0" borderId="0" xfId="4" applyFont="1" applyAlignment="1" applyProtection="1">
      <alignment horizontal="left" vertical="center"/>
      <protection hidden="1"/>
    </xf>
    <xf numFmtId="0" fontId="15" fillId="0" borderId="12" xfId="4" applyFont="1" applyBorder="1" applyAlignment="1" applyProtection="1">
      <alignment horizontal="left" vertical="center"/>
      <protection hidden="1"/>
    </xf>
    <xf numFmtId="164" fontId="22" fillId="0" borderId="23" xfId="2" applyNumberFormat="1" applyFont="1" applyFill="1" applyBorder="1" applyAlignment="1" applyProtection="1">
      <alignment horizontal="center" vertical="center"/>
      <protection hidden="1"/>
    </xf>
    <xf numFmtId="164" fontId="22" fillId="0" borderId="0" xfId="2" applyNumberFormat="1" applyFont="1" applyFill="1" applyBorder="1" applyAlignment="1" applyProtection="1">
      <alignment horizontal="center" vertical="center"/>
      <protection hidden="1"/>
    </xf>
    <xf numFmtId="164" fontId="22" fillId="0" borderId="12" xfId="2" applyNumberFormat="1" applyFont="1" applyFill="1" applyBorder="1" applyAlignment="1" applyProtection="1">
      <alignment horizontal="center" vertical="center"/>
      <protection hidden="1"/>
    </xf>
    <xf numFmtId="0" fontId="18" fillId="9" borderId="18" xfId="4" applyFont="1" applyFill="1" applyBorder="1" applyAlignment="1" applyProtection="1">
      <alignment horizontal="left" vertical="center"/>
      <protection hidden="1"/>
    </xf>
    <xf numFmtId="0" fontId="18" fillId="9" borderId="19" xfId="4" applyFont="1" applyFill="1" applyBorder="1" applyAlignment="1" applyProtection="1">
      <alignment horizontal="left" vertical="center"/>
      <protection hidden="1"/>
    </xf>
    <xf numFmtId="0" fontId="18" fillId="9" borderId="20" xfId="4" applyFont="1" applyFill="1" applyBorder="1" applyAlignment="1" applyProtection="1">
      <alignment horizontal="left" vertical="center"/>
      <protection hidden="1"/>
    </xf>
    <xf numFmtId="164" fontId="21" fillId="9" borderId="18" xfId="2" applyNumberFormat="1" applyFont="1" applyFill="1" applyBorder="1" applyAlignment="1">
      <alignment horizontal="center" vertical="center"/>
    </xf>
    <xf numFmtId="164" fontId="21" fillId="9" borderId="19" xfId="2" applyNumberFormat="1" applyFont="1" applyFill="1" applyBorder="1" applyAlignment="1">
      <alignment horizontal="center" vertical="center"/>
    </xf>
    <xf numFmtId="164" fontId="21" fillId="9" borderId="20" xfId="2" applyNumberFormat="1" applyFont="1" applyFill="1" applyBorder="1" applyAlignment="1">
      <alignment horizontal="center" vertical="center"/>
    </xf>
    <xf numFmtId="9" fontId="18" fillId="3" borderId="3" xfId="4" applyNumberFormat="1" applyFont="1" applyFill="1" applyBorder="1" applyAlignment="1" applyProtection="1">
      <alignment horizontal="center" vertical="center" wrapText="1"/>
      <protection hidden="1"/>
    </xf>
    <xf numFmtId="9" fontId="18" fillId="3" borderId="4" xfId="4" applyNumberFormat="1" applyFont="1" applyFill="1" applyBorder="1" applyAlignment="1" applyProtection="1">
      <alignment horizontal="center" vertical="center" wrapText="1"/>
      <protection hidden="1"/>
    </xf>
    <xf numFmtId="9" fontId="18" fillId="3" borderId="5" xfId="4" applyNumberFormat="1" applyFont="1" applyFill="1" applyBorder="1" applyAlignment="1" applyProtection="1">
      <alignment horizontal="center" vertical="center" wrapText="1"/>
      <protection hidden="1"/>
    </xf>
    <xf numFmtId="0" fontId="15" fillId="0" borderId="16" xfId="4" applyFont="1" applyBorder="1" applyAlignment="1" applyProtection="1">
      <alignment horizontal="left" vertical="center"/>
      <protection hidden="1"/>
    </xf>
    <xf numFmtId="0" fontId="15" fillId="0" borderId="7" xfId="4" applyFont="1" applyBorder="1" applyAlignment="1" applyProtection="1">
      <alignment horizontal="left" vertical="center"/>
      <protection hidden="1"/>
    </xf>
    <xf numFmtId="0" fontId="15" fillId="0" borderId="9" xfId="4" applyFont="1" applyBorder="1" applyAlignment="1" applyProtection="1">
      <alignment horizontal="left" vertical="center"/>
      <protection hidden="1"/>
    </xf>
    <xf numFmtId="164" fontId="22" fillId="0" borderId="16" xfId="2" applyNumberFormat="1" applyFont="1" applyFill="1" applyBorder="1" applyAlignment="1" applyProtection="1">
      <alignment horizontal="center" vertical="center"/>
      <protection hidden="1"/>
    </xf>
    <xf numFmtId="164" fontId="22" fillId="0" borderId="7" xfId="2" applyNumberFormat="1" applyFont="1" applyFill="1" applyBorder="1" applyAlignment="1" applyProtection="1">
      <alignment horizontal="center" vertical="center"/>
      <protection hidden="1"/>
    </xf>
    <xf numFmtId="164" fontId="22" fillId="0" borderId="9" xfId="2" applyNumberFormat="1" applyFont="1" applyFill="1" applyBorder="1" applyAlignment="1" applyProtection="1">
      <alignment horizontal="center" vertical="center"/>
      <protection hidden="1"/>
    </xf>
    <xf numFmtId="0" fontId="15" fillId="0" borderId="18" xfId="4" applyFont="1" applyBorder="1" applyAlignment="1" applyProtection="1">
      <alignment horizontal="left" vertical="center"/>
      <protection hidden="1"/>
    </xf>
    <xf numFmtId="0" fontId="15" fillId="0" borderId="19" xfId="4" applyFont="1" applyBorder="1" applyAlignment="1" applyProtection="1">
      <alignment horizontal="left" vertical="center"/>
      <protection hidden="1"/>
    </xf>
    <xf numFmtId="0" fontId="15" fillId="0" borderId="20" xfId="4" applyFont="1" applyBorder="1" applyAlignment="1" applyProtection="1">
      <alignment horizontal="left" vertical="center"/>
      <protection hidden="1"/>
    </xf>
    <xf numFmtId="164" fontId="22" fillId="0" borderId="18" xfId="2" applyNumberFormat="1" applyFont="1" applyFill="1" applyBorder="1" applyAlignment="1" applyProtection="1">
      <alignment horizontal="center" vertical="center"/>
      <protection hidden="1"/>
    </xf>
    <xf numFmtId="164" fontId="22" fillId="0" borderId="19" xfId="2" applyNumberFormat="1" applyFont="1" applyFill="1" applyBorder="1" applyAlignment="1" applyProtection="1">
      <alignment horizontal="center" vertical="center"/>
      <protection hidden="1"/>
    </xf>
    <xf numFmtId="164" fontId="22" fillId="0" borderId="20" xfId="2" applyNumberFormat="1" applyFont="1" applyFill="1" applyBorder="1" applyAlignment="1" applyProtection="1">
      <alignment horizontal="center" vertical="center"/>
      <protection hidden="1"/>
    </xf>
    <xf numFmtId="0" fontId="15" fillId="11" borderId="41" xfId="4" applyFont="1" applyFill="1" applyBorder="1" applyAlignment="1" applyProtection="1">
      <alignment horizontal="left" vertical="center"/>
      <protection hidden="1"/>
    </xf>
    <xf numFmtId="0" fontId="15" fillId="11" borderId="42" xfId="4" applyFont="1" applyFill="1" applyBorder="1" applyAlignment="1" applyProtection="1">
      <alignment horizontal="left" vertical="center"/>
      <protection hidden="1"/>
    </xf>
    <xf numFmtId="0" fontId="15" fillId="11" borderId="43" xfId="4" applyFont="1" applyFill="1" applyBorder="1" applyAlignment="1" applyProtection="1">
      <alignment horizontal="left" vertical="center"/>
      <protection hidden="1"/>
    </xf>
    <xf numFmtId="164" fontId="15" fillId="11" borderId="16" xfId="4" applyNumberFormat="1" applyFont="1" applyFill="1" applyBorder="1" applyAlignment="1" applyProtection="1">
      <alignment horizontal="right" vertical="center"/>
      <protection hidden="1"/>
    </xf>
    <xf numFmtId="164" fontId="15" fillId="11" borderId="7" xfId="4" applyNumberFormat="1" applyFont="1" applyFill="1" applyBorder="1" applyAlignment="1" applyProtection="1">
      <alignment horizontal="right" vertical="center"/>
      <protection hidden="1"/>
    </xf>
    <xf numFmtId="164" fontId="15" fillId="11" borderId="9" xfId="4" applyNumberFormat="1" applyFont="1" applyFill="1" applyBorder="1" applyAlignment="1" applyProtection="1">
      <alignment horizontal="right" vertical="center"/>
      <protection hidden="1"/>
    </xf>
    <xf numFmtId="0" fontId="15" fillId="9" borderId="47" xfId="4" applyFont="1" applyFill="1" applyBorder="1" applyAlignment="1" applyProtection="1">
      <alignment horizontal="left" vertical="center"/>
      <protection hidden="1"/>
    </xf>
    <xf numFmtId="0" fontId="15" fillId="9" borderId="48" xfId="4" applyFont="1" applyFill="1" applyBorder="1" applyAlignment="1" applyProtection="1">
      <alignment horizontal="left" vertical="center"/>
      <protection hidden="1"/>
    </xf>
    <xf numFmtId="164" fontId="15" fillId="9" borderId="23" xfId="4" applyNumberFormat="1" applyFont="1" applyFill="1" applyBorder="1" applyAlignment="1" applyProtection="1">
      <alignment horizontal="right" vertical="center"/>
      <protection hidden="1"/>
    </xf>
    <xf numFmtId="164" fontId="15" fillId="9" borderId="0" xfId="4" applyNumberFormat="1" applyFont="1" applyFill="1" applyAlignment="1" applyProtection="1">
      <alignment horizontal="right" vertical="center"/>
      <protection hidden="1"/>
    </xf>
    <xf numFmtId="164" fontId="15" fillId="9" borderId="12" xfId="4" applyNumberFormat="1" applyFont="1" applyFill="1" applyBorder="1" applyAlignment="1" applyProtection="1">
      <alignment horizontal="right" vertical="center"/>
      <protection hidden="1"/>
    </xf>
    <xf numFmtId="0" fontId="23" fillId="10" borderId="18" xfId="4" applyFont="1" applyFill="1" applyBorder="1" applyAlignment="1" applyProtection="1">
      <alignment horizontal="left" vertical="center"/>
      <protection hidden="1"/>
    </xf>
    <xf numFmtId="0" fontId="23" fillId="10" borderId="19" xfId="4" applyFont="1" applyFill="1" applyBorder="1" applyAlignment="1" applyProtection="1">
      <alignment horizontal="left" vertical="center"/>
      <protection hidden="1"/>
    </xf>
    <xf numFmtId="0" fontId="23" fillId="10" borderId="20" xfId="4" applyFont="1" applyFill="1" applyBorder="1" applyAlignment="1" applyProtection="1">
      <alignment horizontal="left" vertical="center"/>
      <protection hidden="1"/>
    </xf>
    <xf numFmtId="164" fontId="22" fillId="0" borderId="4" xfId="2" applyNumberFormat="1" applyFont="1" applyFill="1" applyBorder="1" applyAlignment="1" applyProtection="1">
      <alignment horizontal="center" vertical="center"/>
      <protection hidden="1"/>
    </xf>
    <xf numFmtId="164" fontId="22" fillId="0" borderId="5" xfId="2" applyNumberFormat="1" applyFont="1" applyFill="1" applyBorder="1" applyAlignment="1" applyProtection="1">
      <alignment horizontal="center" vertical="center"/>
      <protection hidden="1"/>
    </xf>
    <xf numFmtId="0" fontId="15" fillId="0" borderId="27" xfId="4" applyFont="1" applyBorder="1" applyAlignment="1" applyProtection="1">
      <alignment horizontal="left" vertical="center"/>
      <protection hidden="1"/>
    </xf>
    <xf numFmtId="0" fontId="15" fillId="0" borderId="28" xfId="4" applyFont="1" applyBorder="1" applyAlignment="1" applyProtection="1">
      <alignment horizontal="left" vertical="center"/>
      <protection hidden="1"/>
    </xf>
    <xf numFmtId="0" fontId="15" fillId="0" borderId="29" xfId="4" applyFont="1" applyBorder="1" applyAlignment="1" applyProtection="1">
      <alignment horizontal="left" vertical="center"/>
      <protection hidden="1"/>
    </xf>
    <xf numFmtId="9" fontId="21" fillId="0" borderId="30" xfId="4" applyNumberFormat="1" applyFont="1" applyBorder="1" applyAlignment="1" applyProtection="1">
      <alignment horizontal="center" vertical="center" wrapText="1"/>
      <protection hidden="1"/>
    </xf>
    <xf numFmtId="9" fontId="21" fillId="0" borderId="31" xfId="4" applyNumberFormat="1" applyFont="1" applyBorder="1" applyAlignment="1" applyProtection="1">
      <alignment horizontal="center" vertical="center" wrapText="1"/>
      <protection hidden="1"/>
    </xf>
    <xf numFmtId="9" fontId="21" fillId="0" borderId="32" xfId="4" applyNumberFormat="1" applyFont="1" applyBorder="1" applyAlignment="1" applyProtection="1">
      <alignment horizontal="center" vertical="center" wrapText="1"/>
      <protection hidden="1"/>
    </xf>
    <xf numFmtId="0" fontId="18" fillId="9" borderId="16" xfId="4" applyFont="1" applyFill="1" applyBorder="1" applyAlignment="1" applyProtection="1">
      <alignment horizontal="center" vertical="center"/>
      <protection hidden="1"/>
    </xf>
    <xf numFmtId="0" fontId="18" fillId="9" borderId="7" xfId="4" applyFont="1" applyFill="1" applyBorder="1" applyAlignment="1" applyProtection="1">
      <alignment horizontal="center" vertical="center"/>
      <protection hidden="1"/>
    </xf>
    <xf numFmtId="0" fontId="18" fillId="9" borderId="9" xfId="4" applyFont="1" applyFill="1" applyBorder="1" applyAlignment="1" applyProtection="1">
      <alignment horizontal="center" vertical="center"/>
      <protection hidden="1"/>
    </xf>
    <xf numFmtId="0" fontId="18" fillId="9" borderId="3" xfId="4" applyFont="1" applyFill="1" applyBorder="1" applyAlignment="1" applyProtection="1">
      <alignment horizontal="center" vertical="center"/>
      <protection hidden="1"/>
    </xf>
    <xf numFmtId="0" fontId="18" fillId="9" borderId="4" xfId="4" applyFont="1" applyFill="1" applyBorder="1" applyAlignment="1" applyProtection="1">
      <alignment horizontal="center" vertical="center"/>
      <protection hidden="1"/>
    </xf>
    <xf numFmtId="0" fontId="18" fillId="9" borderId="5" xfId="4" applyFont="1" applyFill="1" applyBorder="1" applyAlignment="1" applyProtection="1">
      <alignment horizontal="center" vertical="center"/>
      <protection hidden="1"/>
    </xf>
    <xf numFmtId="0" fontId="18" fillId="9" borderId="4" xfId="4" applyFont="1" applyFill="1" applyBorder="1" applyAlignment="1" applyProtection="1">
      <alignment horizontal="center" vertical="center" wrapText="1"/>
      <protection hidden="1"/>
    </xf>
    <xf numFmtId="0" fontId="18" fillId="9" borderId="5" xfId="4" applyFont="1" applyFill="1" applyBorder="1" applyAlignment="1" applyProtection="1">
      <alignment horizontal="center" vertical="center" wrapText="1"/>
      <protection hidden="1"/>
    </xf>
    <xf numFmtId="0" fontId="15" fillId="11" borderId="47" xfId="4" applyFont="1" applyFill="1" applyBorder="1" applyAlignment="1" applyProtection="1">
      <alignment horizontal="left" vertical="center"/>
      <protection hidden="1"/>
    </xf>
    <xf numFmtId="0" fontId="15" fillId="11" borderId="0" xfId="4" applyFont="1" applyFill="1" applyAlignment="1" applyProtection="1">
      <alignment horizontal="left" vertical="center"/>
      <protection hidden="1"/>
    </xf>
    <xf numFmtId="0" fontId="15" fillId="11" borderId="48" xfId="4" applyFont="1" applyFill="1" applyBorder="1" applyAlignment="1" applyProtection="1">
      <alignment horizontal="left" vertical="center"/>
      <protection hidden="1"/>
    </xf>
    <xf numFmtId="164" fontId="15" fillId="11" borderId="23" xfId="4" applyNumberFormat="1" applyFont="1" applyFill="1" applyBorder="1" applyAlignment="1" applyProtection="1">
      <alignment horizontal="right" vertical="center"/>
      <protection hidden="1"/>
    </xf>
    <xf numFmtId="164" fontId="15" fillId="11" borderId="0" xfId="4" applyNumberFormat="1" applyFont="1" applyFill="1" applyAlignment="1" applyProtection="1">
      <alignment horizontal="right" vertical="center"/>
      <protection hidden="1"/>
    </xf>
    <xf numFmtId="164" fontId="15" fillId="11" borderId="12" xfId="4" applyNumberFormat="1" applyFont="1" applyFill="1" applyBorder="1" applyAlignment="1" applyProtection="1">
      <alignment horizontal="right" vertical="center"/>
      <protection hidden="1"/>
    </xf>
    <xf numFmtId="0" fontId="24" fillId="9" borderId="7" xfId="4" applyFont="1" applyFill="1" applyBorder="1" applyAlignment="1" applyProtection="1">
      <alignment horizontal="center" vertical="center"/>
      <protection hidden="1"/>
    </xf>
    <xf numFmtId="164" fontId="24" fillId="9" borderId="17" xfId="4" applyNumberFormat="1" applyFont="1" applyFill="1" applyBorder="1" applyAlignment="1" applyProtection="1">
      <alignment horizontal="center" vertical="center"/>
      <protection hidden="1"/>
    </xf>
    <xf numFmtId="164" fontId="24" fillId="9" borderId="7" xfId="4" applyNumberFormat="1" applyFont="1" applyFill="1" applyBorder="1" applyAlignment="1" applyProtection="1">
      <alignment horizontal="center" vertical="center"/>
      <protection hidden="1"/>
    </xf>
    <xf numFmtId="164" fontId="24" fillId="9" borderId="9" xfId="4" applyNumberFormat="1" applyFont="1" applyFill="1" applyBorder="1" applyAlignment="1" applyProtection="1">
      <alignment horizontal="center" vertical="center"/>
      <protection hidden="1"/>
    </xf>
    <xf numFmtId="0" fontId="24" fillId="11" borderId="0" xfId="4" applyFont="1" applyFill="1" applyAlignment="1" applyProtection="1">
      <alignment horizontal="center" vertical="center"/>
      <protection hidden="1"/>
    </xf>
    <xf numFmtId="164" fontId="24" fillId="11" borderId="14" xfId="4" applyNumberFormat="1" applyFont="1" applyFill="1" applyBorder="1" applyAlignment="1" applyProtection="1">
      <alignment horizontal="center" vertical="center"/>
      <protection hidden="1"/>
    </xf>
    <xf numFmtId="164" fontId="24" fillId="11" borderId="0" xfId="4" applyNumberFormat="1" applyFont="1" applyFill="1" applyAlignment="1" applyProtection="1">
      <alignment horizontal="center" vertical="center"/>
      <protection hidden="1"/>
    </xf>
    <xf numFmtId="164" fontId="24" fillId="11" borderId="12" xfId="4" applyNumberFormat="1" applyFont="1" applyFill="1" applyBorder="1" applyAlignment="1" applyProtection="1">
      <alignment horizontal="center" vertical="center"/>
      <protection hidden="1"/>
    </xf>
    <xf numFmtId="0" fontId="24" fillId="9" borderId="19" xfId="4" applyFont="1" applyFill="1" applyBorder="1" applyAlignment="1" applyProtection="1">
      <alignment horizontal="center" vertical="center"/>
      <protection hidden="1"/>
    </xf>
    <xf numFmtId="164" fontId="24" fillId="9" borderId="22" xfId="4" applyNumberFormat="1" applyFont="1" applyFill="1" applyBorder="1" applyAlignment="1" applyProtection="1">
      <alignment horizontal="center" vertical="center"/>
      <protection hidden="1"/>
    </xf>
    <xf numFmtId="164" fontId="24" fillId="9" borderId="19" xfId="4" applyNumberFormat="1" applyFont="1" applyFill="1" applyBorder="1" applyAlignment="1" applyProtection="1">
      <alignment horizontal="center" vertical="center"/>
      <protection hidden="1"/>
    </xf>
    <xf numFmtId="164" fontId="24" fillId="9" borderId="20" xfId="4" applyNumberFormat="1" applyFont="1" applyFill="1" applyBorder="1" applyAlignment="1" applyProtection="1">
      <alignment horizontal="center" vertical="center"/>
      <protection hidden="1"/>
    </xf>
    <xf numFmtId="0" fontId="15" fillId="11" borderId="44" xfId="4" applyFont="1" applyFill="1" applyBorder="1" applyAlignment="1" applyProtection="1">
      <alignment horizontal="left" vertical="center"/>
      <protection hidden="1"/>
    </xf>
    <xf numFmtId="0" fontId="15" fillId="11" borderId="45" xfId="4" applyFont="1" applyFill="1" applyBorder="1" applyAlignment="1" applyProtection="1">
      <alignment horizontal="left" vertical="center"/>
      <protection hidden="1"/>
    </xf>
    <xf numFmtId="0" fontId="15" fillId="11" borderId="46" xfId="4" applyFont="1" applyFill="1" applyBorder="1" applyAlignment="1" applyProtection="1">
      <alignment horizontal="left" vertical="center"/>
      <protection hidden="1"/>
    </xf>
    <xf numFmtId="164" fontId="18" fillId="11" borderId="18" xfId="4" applyNumberFormat="1" applyFont="1" applyFill="1" applyBorder="1" applyAlignment="1" applyProtection="1">
      <alignment horizontal="right" vertical="center"/>
      <protection hidden="1"/>
    </xf>
    <xf numFmtId="164" fontId="18" fillId="11" borderId="19" xfId="4" applyNumberFormat="1" applyFont="1" applyFill="1" applyBorder="1" applyAlignment="1" applyProtection="1">
      <alignment horizontal="right" vertical="center"/>
      <protection hidden="1"/>
    </xf>
    <xf numFmtId="164" fontId="18" fillId="11" borderId="19" xfId="3" applyNumberFormat="1" applyFont="1" applyFill="1" applyBorder="1" applyAlignment="1" applyProtection="1">
      <alignment horizontal="right" vertical="center"/>
      <protection hidden="1"/>
    </xf>
    <xf numFmtId="164" fontId="18" fillId="11" borderId="20" xfId="3" applyNumberFormat="1" applyFont="1" applyFill="1" applyBorder="1" applyAlignment="1" applyProtection="1">
      <alignment horizontal="right" vertical="center"/>
      <protection hidden="1"/>
    </xf>
    <xf numFmtId="0" fontId="15" fillId="9" borderId="18" xfId="4" applyFont="1" applyFill="1" applyBorder="1" applyAlignment="1" applyProtection="1">
      <alignment horizontal="left" vertical="center"/>
      <protection hidden="1"/>
    </xf>
    <xf numFmtId="0" fontId="15" fillId="9" borderId="19" xfId="4" applyFont="1" applyFill="1" applyBorder="1" applyAlignment="1" applyProtection="1">
      <alignment horizontal="left" vertical="center"/>
      <protection hidden="1"/>
    </xf>
    <xf numFmtId="0" fontId="15" fillId="9" borderId="4" xfId="4" applyFont="1" applyFill="1" applyBorder="1" applyAlignment="1" applyProtection="1">
      <alignment horizontal="left" vertical="center"/>
      <protection hidden="1"/>
    </xf>
    <xf numFmtId="164" fontId="18" fillId="9" borderId="4" xfId="4" applyNumberFormat="1" applyFont="1" applyFill="1" applyBorder="1" applyAlignment="1" applyProtection="1">
      <alignment horizontal="right" vertical="center"/>
      <protection hidden="1"/>
    </xf>
    <xf numFmtId="164" fontId="18" fillId="9" borderId="5" xfId="4" applyNumberFormat="1" applyFont="1" applyFill="1" applyBorder="1" applyAlignment="1" applyProtection="1">
      <alignment horizontal="right" vertical="center"/>
      <protection hidden="1"/>
    </xf>
    <xf numFmtId="9" fontId="21" fillId="12" borderId="0" xfId="4" applyNumberFormat="1" applyFont="1" applyFill="1" applyAlignment="1" applyProtection="1">
      <alignment horizontal="center" vertical="center" wrapText="1"/>
      <protection hidden="1"/>
    </xf>
    <xf numFmtId="9" fontId="21" fillId="12" borderId="13" xfId="4" applyNumberFormat="1" applyFont="1" applyFill="1" applyBorder="1" applyAlignment="1" applyProtection="1">
      <alignment horizontal="center" vertical="center" wrapText="1"/>
      <protection hidden="1"/>
    </xf>
    <xf numFmtId="9" fontId="21" fillId="12" borderId="12" xfId="4" applyNumberFormat="1" applyFont="1" applyFill="1" applyBorder="1" applyAlignment="1" applyProtection="1">
      <alignment horizontal="center" vertical="center" wrapText="1"/>
      <protection hidden="1"/>
    </xf>
    <xf numFmtId="0" fontId="32" fillId="14" borderId="1" xfId="0" applyFont="1" applyFill="1" applyBorder="1" applyAlignment="1">
      <alignment horizontal="center"/>
    </xf>
    <xf numFmtId="0" fontId="32" fillId="0" borderId="0" xfId="0" applyFont="1" applyAlignment="1">
      <alignment horizontal="left" wrapText="1"/>
    </xf>
    <xf numFmtId="0" fontId="22" fillId="0" borderId="23" xfId="4" applyFont="1" applyBorder="1" applyAlignment="1" applyProtection="1">
      <alignment horizontal="left" vertical="center" indent="1"/>
      <protection hidden="1"/>
    </xf>
    <xf numFmtId="0" fontId="22" fillId="0" borderId="0" xfId="4" applyFont="1" applyAlignment="1" applyProtection="1">
      <alignment horizontal="left" vertical="center" indent="1"/>
      <protection hidden="1"/>
    </xf>
    <xf numFmtId="0" fontId="22" fillId="0" borderId="12" xfId="4" applyFont="1" applyBorder="1" applyAlignment="1" applyProtection="1">
      <alignment horizontal="left" vertical="center" indent="1"/>
      <protection hidden="1"/>
    </xf>
    <xf numFmtId="0" fontId="22" fillId="0" borderId="18" xfId="4" applyFont="1" applyBorder="1" applyAlignment="1" applyProtection="1">
      <alignment horizontal="left" vertical="center" indent="1"/>
      <protection hidden="1"/>
    </xf>
    <xf numFmtId="0" fontId="22" fillId="0" borderId="19" xfId="4" applyFont="1" applyBorder="1" applyAlignment="1" applyProtection="1">
      <alignment horizontal="left" vertical="center" indent="1"/>
      <protection hidden="1"/>
    </xf>
    <xf numFmtId="0" fontId="22" fillId="0" borderId="20" xfId="4" applyFont="1" applyBorder="1" applyAlignment="1" applyProtection="1">
      <alignment horizontal="left" vertical="center" indent="1"/>
      <protection hidden="1"/>
    </xf>
    <xf numFmtId="0" fontId="18" fillId="3" borderId="0" xfId="4" applyFont="1" applyFill="1" applyAlignment="1" applyProtection="1">
      <alignment horizontal="left" wrapText="1" indent="2"/>
      <protection hidden="1"/>
    </xf>
    <xf numFmtId="0" fontId="15" fillId="3" borderId="0" xfId="4" applyFont="1" applyFill="1" applyAlignment="1" applyProtection="1">
      <alignment horizontal="left" indent="2"/>
      <protection hidden="1"/>
    </xf>
    <xf numFmtId="0" fontId="36" fillId="0" borderId="18" xfId="4" applyFont="1" applyBorder="1" applyAlignment="1" applyProtection="1">
      <alignment horizontal="center" vertical="center"/>
      <protection hidden="1"/>
    </xf>
    <xf numFmtId="0" fontId="36" fillId="0" borderId="19" xfId="4" applyFont="1" applyBorder="1" applyAlignment="1" applyProtection="1">
      <alignment horizontal="center" vertical="center"/>
      <protection hidden="1"/>
    </xf>
    <xf numFmtId="0" fontId="22" fillId="0" borderId="18" xfId="4" applyFont="1" applyBorder="1" applyAlignment="1" applyProtection="1">
      <alignment horizontal="center" vertical="center"/>
      <protection hidden="1"/>
    </xf>
    <xf numFmtId="0" fontId="22" fillId="0" borderId="19" xfId="4" applyFont="1" applyBorder="1" applyAlignment="1" applyProtection="1">
      <alignment horizontal="center" vertical="center"/>
      <protection hidden="1"/>
    </xf>
    <xf numFmtId="0" fontId="22" fillId="0" borderId="20" xfId="4" applyFont="1" applyBorder="1" applyAlignment="1" applyProtection="1">
      <alignment horizontal="center" vertical="center"/>
      <protection hidden="1"/>
    </xf>
    <xf numFmtId="0" fontId="22" fillId="0" borderId="18" xfId="4" applyFont="1" applyBorder="1" applyAlignment="1" applyProtection="1">
      <alignment horizontal="left" vertical="center"/>
      <protection hidden="1"/>
    </xf>
    <xf numFmtId="0" fontId="22" fillId="0" borderId="19" xfId="4" applyFont="1" applyBorder="1" applyAlignment="1" applyProtection="1">
      <alignment horizontal="left" vertical="center"/>
      <protection hidden="1"/>
    </xf>
    <xf numFmtId="0" fontId="22" fillId="0" borderId="44" xfId="4" applyFont="1" applyBorder="1" applyAlignment="1" applyProtection="1">
      <alignment horizontal="left" vertical="center"/>
      <protection hidden="1"/>
    </xf>
    <xf numFmtId="0" fontId="22" fillId="0" borderId="45" xfId="4" applyFont="1" applyBorder="1" applyAlignment="1" applyProtection="1">
      <alignment horizontal="left" vertical="center"/>
      <protection hidden="1"/>
    </xf>
    <xf numFmtId="0" fontId="22" fillId="0" borderId="46" xfId="4" applyFont="1" applyBorder="1" applyAlignment="1" applyProtection="1">
      <alignment horizontal="left" vertical="center"/>
      <protection hidden="1"/>
    </xf>
    <xf numFmtId="0" fontId="22" fillId="0" borderId="16" xfId="4" applyFont="1" applyBorder="1" applyAlignment="1" applyProtection="1">
      <alignment horizontal="left" vertical="center" indent="1"/>
      <protection hidden="1"/>
    </xf>
    <xf numFmtId="0" fontId="22" fillId="0" borderId="7" xfId="4" applyFont="1" applyBorder="1" applyAlignment="1" applyProtection="1">
      <alignment horizontal="left" vertical="center" indent="1"/>
      <protection hidden="1"/>
    </xf>
    <xf numFmtId="0" fontId="22" fillId="0" borderId="9" xfId="4" applyFont="1" applyBorder="1" applyAlignment="1" applyProtection="1">
      <alignment horizontal="left" vertical="center" indent="1"/>
      <protection hidden="1"/>
    </xf>
    <xf numFmtId="0" fontId="22" fillId="0" borderId="16" xfId="4" applyFont="1" applyBorder="1" applyAlignment="1" applyProtection="1">
      <alignment horizontal="left" vertical="top"/>
      <protection hidden="1"/>
    </xf>
    <xf numFmtId="0" fontId="22" fillId="0" borderId="7" xfId="4" applyFont="1" applyBorder="1" applyAlignment="1" applyProtection="1">
      <alignment horizontal="left" vertical="top"/>
      <protection hidden="1"/>
    </xf>
    <xf numFmtId="0" fontId="22" fillId="0" borderId="0" xfId="4" applyFont="1" applyAlignment="1" applyProtection="1">
      <alignment horizontal="left" vertical="top"/>
      <protection hidden="1"/>
    </xf>
    <xf numFmtId="0" fontId="22" fillId="0" borderId="12" xfId="4" applyFont="1" applyBorder="1" applyAlignment="1" applyProtection="1">
      <alignment horizontal="left" vertical="top"/>
      <protection hidden="1"/>
    </xf>
    <xf numFmtId="0" fontId="22" fillId="0" borderId="23" xfId="4" applyFont="1" applyBorder="1" applyAlignment="1" applyProtection="1">
      <alignment horizontal="left" vertical="top"/>
      <protection hidden="1"/>
    </xf>
    <xf numFmtId="0" fontId="22" fillId="0" borderId="18" xfId="4" applyFont="1" applyBorder="1" applyAlignment="1" applyProtection="1">
      <alignment horizontal="left" vertical="top"/>
      <protection hidden="1"/>
    </xf>
    <xf numFmtId="0" fontId="22" fillId="0" borderId="19" xfId="4" applyFont="1" applyBorder="1" applyAlignment="1" applyProtection="1">
      <alignment horizontal="left" vertical="top"/>
      <protection hidden="1"/>
    </xf>
    <xf numFmtId="0" fontId="22" fillId="0" borderId="20" xfId="4" applyFont="1" applyBorder="1" applyAlignment="1" applyProtection="1">
      <alignment horizontal="left" vertical="top"/>
      <protection hidden="1"/>
    </xf>
    <xf numFmtId="0" fontId="23" fillId="10" borderId="3" xfId="4" applyFont="1" applyFill="1" applyBorder="1" applyAlignment="1" applyProtection="1">
      <alignment horizontal="left"/>
      <protection hidden="1"/>
    </xf>
    <xf numFmtId="0" fontId="23" fillId="10" borderId="4" xfId="4" applyFont="1" applyFill="1" applyBorder="1" applyAlignment="1" applyProtection="1">
      <alignment horizontal="left"/>
      <protection hidden="1"/>
    </xf>
    <xf numFmtId="0" fontId="25" fillId="13" borderId="4" xfId="4" applyFont="1" applyFill="1" applyBorder="1" applyAlignment="1" applyProtection="1">
      <alignment horizontal="center" vertical="center"/>
      <protection hidden="1"/>
    </xf>
    <xf numFmtId="0" fontId="25" fillId="13" borderId="5" xfId="4" applyFont="1" applyFill="1" applyBorder="1" applyAlignment="1" applyProtection="1">
      <alignment horizontal="center" vertical="center"/>
      <protection hidden="1"/>
    </xf>
    <xf numFmtId="0" fontId="15" fillId="12" borderId="16" xfId="4" applyFont="1" applyFill="1" applyBorder="1" applyAlignment="1" applyProtection="1">
      <alignment horizontal="left" vertical="center"/>
      <protection hidden="1"/>
    </xf>
    <xf numFmtId="0" fontId="15" fillId="12" borderId="7" xfId="4" applyFont="1" applyFill="1" applyBorder="1" applyAlignment="1" applyProtection="1">
      <alignment horizontal="left" vertical="center"/>
      <protection hidden="1"/>
    </xf>
    <xf numFmtId="0" fontId="15" fillId="12" borderId="9" xfId="4" applyFont="1" applyFill="1" applyBorder="1" applyAlignment="1" applyProtection="1">
      <alignment horizontal="left" vertical="center"/>
      <protection hidden="1"/>
    </xf>
    <xf numFmtId="0" fontId="15" fillId="12" borderId="41" xfId="4" applyFont="1" applyFill="1" applyBorder="1" applyAlignment="1" applyProtection="1">
      <alignment horizontal="left" vertical="center"/>
      <protection hidden="1"/>
    </xf>
    <xf numFmtId="0" fontId="15" fillId="12" borderId="42" xfId="4" applyFont="1" applyFill="1" applyBorder="1" applyAlignment="1" applyProtection="1">
      <alignment horizontal="left" vertical="center"/>
      <protection hidden="1"/>
    </xf>
    <xf numFmtId="0" fontId="15" fillId="12" borderId="43" xfId="4" applyFont="1" applyFill="1" applyBorder="1" applyAlignment="1" applyProtection="1">
      <alignment horizontal="left" vertical="center"/>
      <protection hidden="1"/>
    </xf>
  </cellXfs>
  <cellStyles count="5">
    <cellStyle name="Hipervínculo" xfId="1" builtinId="8"/>
    <cellStyle name="Millares [0]" xfId="2" builtinId="6"/>
    <cellStyle name="Moneda" xfId="3" builtinId="4"/>
    <cellStyle name="Normal" xfId="0" builtinId="0"/>
    <cellStyle name="Normal 2" xfId="4" xr:uid="{BAD600CC-A03A-4BCC-B85E-CA87F124C542}"/>
  </cellStyles>
  <dxfs count="0"/>
  <tableStyles count="0" defaultTableStyle="TableStyleMedium2" defaultPivotStyle="PivotStyleLight16"/>
  <colors>
    <mruColors>
      <color rgb="FFE2E8F0"/>
      <color rgb="FF00535E"/>
      <color rgb="FF3333FF"/>
      <color rgb="FFCFF2F1"/>
      <color rgb="FF00D6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legra.com/colombia/?utm_source=siemprealdia&amp;utm_medium=herramienta_descargable&amp;utm_campaign=col---tmd_content_for_accountant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siemprealdia.alegra.com/?utm_source=siemprealdia&amp;utm_medium=herramienta_descargable&amp;utm_campaign=col---tmd_content_for_accountants"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Datos F220 y Formato 2276'!A1"/><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hyperlink" Target="#'Formulario 220'!A1"/><Relationship Id="rId4" Type="http://schemas.openxmlformats.org/officeDocument/2006/relationships/hyperlink" Target="#'Contexto y normativa'!A1"/></Relationships>
</file>

<file path=xl/drawings/_rels/drawing4.xml.rels><?xml version="1.0" encoding="UTF-8" standalone="yes"?>
<Relationships xmlns="http://schemas.openxmlformats.org/package/2006/relationships"><Relationship Id="rId8" Type="http://schemas.openxmlformats.org/officeDocument/2006/relationships/hyperlink" Target="#'Contexto y normativa'!C54"/><Relationship Id="rId13" Type="http://schemas.openxmlformats.org/officeDocument/2006/relationships/hyperlink" Target="#'Contexto y normativa'!C124"/><Relationship Id="rId18" Type="http://schemas.openxmlformats.org/officeDocument/2006/relationships/hyperlink" Target="#'Contexto y normativa'!C110"/><Relationship Id="rId3" Type="http://schemas.openxmlformats.org/officeDocument/2006/relationships/hyperlink" Target="#'Contexto y normativa'!C33"/><Relationship Id="rId7" Type="http://schemas.openxmlformats.org/officeDocument/2006/relationships/hyperlink" Target="#'Contexto y normativa'!C61"/><Relationship Id="rId12" Type="http://schemas.openxmlformats.org/officeDocument/2006/relationships/hyperlink" Target="#'Contexto y normativa'!C117"/><Relationship Id="rId17" Type="http://schemas.openxmlformats.org/officeDocument/2006/relationships/hyperlink" Target="#'Contexto y normativa'!C103"/><Relationship Id="rId2" Type="http://schemas.openxmlformats.org/officeDocument/2006/relationships/hyperlink" Target="#'Formulario 220'!A1"/><Relationship Id="rId16" Type="http://schemas.openxmlformats.org/officeDocument/2006/relationships/hyperlink" Target="#'Contexto y normativa'!C96"/><Relationship Id="rId1" Type="http://schemas.openxmlformats.org/officeDocument/2006/relationships/image" Target="../media/image5.png"/><Relationship Id="rId6" Type="http://schemas.openxmlformats.org/officeDocument/2006/relationships/hyperlink" Target="#'Contexto y normativa'!C129"/><Relationship Id="rId11" Type="http://schemas.openxmlformats.org/officeDocument/2006/relationships/hyperlink" Target="#'Contexto y normativa'!C75"/><Relationship Id="rId5" Type="http://schemas.openxmlformats.org/officeDocument/2006/relationships/hyperlink" Target="#'Contexto y normativa'!C47"/><Relationship Id="rId15" Type="http://schemas.openxmlformats.org/officeDocument/2006/relationships/hyperlink" Target="#'Contexto y normativa'!C89"/><Relationship Id="rId10" Type="http://schemas.openxmlformats.org/officeDocument/2006/relationships/hyperlink" Target="#'Contexto y normativa'!C82"/><Relationship Id="rId19" Type="http://schemas.openxmlformats.org/officeDocument/2006/relationships/hyperlink" Target="#Introducci&#243;n!A1"/><Relationship Id="rId4" Type="http://schemas.openxmlformats.org/officeDocument/2006/relationships/hyperlink" Target="#'Contexto y normativa'!C40"/><Relationship Id="rId9" Type="http://schemas.openxmlformats.org/officeDocument/2006/relationships/hyperlink" Target="#'Contexto y normativa'!C68"/><Relationship Id="rId14" Type="http://schemas.openxmlformats.org/officeDocument/2006/relationships/hyperlink" Target="#'Contexto y normativa'!C25"/></Relationships>
</file>

<file path=xl/drawings/_rels/drawing5.xml.rels><?xml version="1.0" encoding="UTF-8" standalone="yes"?>
<Relationships xmlns="http://schemas.openxmlformats.org/package/2006/relationships"><Relationship Id="rId8" Type="http://schemas.openxmlformats.org/officeDocument/2006/relationships/hyperlink" Target="#'Datos F220 y Formato 2276'!AM6"/><Relationship Id="rId13" Type="http://schemas.openxmlformats.org/officeDocument/2006/relationships/hyperlink" Target="#'Datos F220 y Formato 2276'!BA6"/><Relationship Id="rId18" Type="http://schemas.openxmlformats.org/officeDocument/2006/relationships/hyperlink" Target="#'Datos F220 y Formato 2276'!BG6"/><Relationship Id="rId3" Type="http://schemas.openxmlformats.org/officeDocument/2006/relationships/hyperlink" Target="#Introducci&#243;n!A1"/><Relationship Id="rId7" Type="http://schemas.openxmlformats.org/officeDocument/2006/relationships/hyperlink" Target="#'Datos F220 y Formato 2276'!A6"/><Relationship Id="rId12" Type="http://schemas.openxmlformats.org/officeDocument/2006/relationships/hyperlink" Target="#'Datos F220 y Formato 2276'!AY6"/><Relationship Id="rId17" Type="http://schemas.openxmlformats.org/officeDocument/2006/relationships/hyperlink" Target="#'Datos F220 y Formato 2276'!BF6"/><Relationship Id="rId2" Type="http://schemas.openxmlformats.org/officeDocument/2006/relationships/image" Target="../media/image6.png"/><Relationship Id="rId16" Type="http://schemas.openxmlformats.org/officeDocument/2006/relationships/hyperlink" Target="#'Datos F220 y Formato 2276'!BD6"/><Relationship Id="rId20" Type="http://schemas.openxmlformats.org/officeDocument/2006/relationships/hyperlink" Target="#'Datos F220 y Formato 2276'!BN6"/><Relationship Id="rId1" Type="http://schemas.openxmlformats.org/officeDocument/2006/relationships/image" Target="../media/image5.png"/><Relationship Id="rId6" Type="http://schemas.openxmlformats.org/officeDocument/2006/relationships/hyperlink" Target="#'Datos F220 y Formato 2276'!AI6"/><Relationship Id="rId11" Type="http://schemas.openxmlformats.org/officeDocument/2006/relationships/hyperlink" Target="#'Datos F220 y Formato 2276'!AX6"/><Relationship Id="rId5" Type="http://schemas.openxmlformats.org/officeDocument/2006/relationships/hyperlink" Target="#'Formulario 220'!A1"/><Relationship Id="rId15" Type="http://schemas.openxmlformats.org/officeDocument/2006/relationships/hyperlink" Target="#'Datos F220 y Formato 2276'!BC6"/><Relationship Id="rId10" Type="http://schemas.openxmlformats.org/officeDocument/2006/relationships/hyperlink" Target="#'Datos F220 y Formato 2276'!AU6"/><Relationship Id="rId19" Type="http://schemas.openxmlformats.org/officeDocument/2006/relationships/hyperlink" Target="#'Datos F220 y Formato 2276'!BJ6"/><Relationship Id="rId4" Type="http://schemas.openxmlformats.org/officeDocument/2006/relationships/hyperlink" Target="#'Datos F220 y Formato 2276'!AF6"/><Relationship Id="rId9" Type="http://schemas.openxmlformats.org/officeDocument/2006/relationships/hyperlink" Target="#'Datos F220 y Formato 2276'!AQ6"/><Relationship Id="rId14" Type="http://schemas.openxmlformats.org/officeDocument/2006/relationships/hyperlink" Target="#'Datos F220 y Formato 2276'!BB6"/></Relationships>
</file>

<file path=xl/drawings/_rels/drawing6.xml.rels><?xml version="1.0" encoding="UTF-8" standalone="yes"?>
<Relationships xmlns="http://schemas.openxmlformats.org/package/2006/relationships"><Relationship Id="rId3" Type="http://schemas.openxmlformats.org/officeDocument/2006/relationships/hyperlink" Target="#'Datos F220 y Formato 2276'!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678180</xdr:colOff>
      <xdr:row>44</xdr:row>
      <xdr:rowOff>94399</xdr:rowOff>
    </xdr:to>
    <xdr:pic>
      <xdr:nvPicPr>
        <xdr:cNvPr id="2" name="Imagen 1" descr="Interfaz de usuario gráfica, Texto, Aplicación, Word&#10;&#10;Descripción generada automáticamente">
          <a:extLst>
            <a:ext uri="{FF2B5EF4-FFF2-40B4-BE49-F238E27FC236}">
              <a16:creationId xmlns:a16="http://schemas.microsoft.com/office/drawing/2014/main" id="{E4DF0E5D-14DB-4DE5-A7C6-A3D26EE66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235940" cy="8141119"/>
        </a:xfrm>
        <a:prstGeom prst="rect">
          <a:avLst/>
        </a:prstGeom>
      </xdr:spPr>
    </xdr:pic>
    <xdr:clientData/>
  </xdr:twoCellAnchor>
  <xdr:twoCellAnchor editAs="oneCell">
    <xdr:from>
      <xdr:col>3</xdr:col>
      <xdr:colOff>521971</xdr:colOff>
      <xdr:row>40</xdr:row>
      <xdr:rowOff>150496</xdr:rowOff>
    </xdr:from>
    <xdr:to>
      <xdr:col>12</xdr:col>
      <xdr:colOff>586741</xdr:colOff>
      <xdr:row>49</xdr:row>
      <xdr:rowOff>131999</xdr:rowOff>
    </xdr:to>
    <xdr:pic>
      <xdr:nvPicPr>
        <xdr:cNvPr id="3" name="Imagen 2" descr="Interfaz de usuario gráfica, Sitio web&#10;&#10;Descripción generada automáticamente">
          <a:hlinkClick xmlns:r="http://schemas.openxmlformats.org/officeDocument/2006/relationships" r:id="rId2"/>
          <a:extLst>
            <a:ext uri="{FF2B5EF4-FFF2-40B4-BE49-F238E27FC236}">
              <a16:creationId xmlns:a16="http://schemas.microsoft.com/office/drawing/2014/main" id="{47685AFC-E2B6-4F09-BF5A-27739590BE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76551" y="7465696"/>
          <a:ext cx="7128510" cy="1627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284486</xdr:colOff>
      <xdr:row>32</xdr:row>
      <xdr:rowOff>19050</xdr:rowOff>
    </xdr:to>
    <xdr:pic>
      <xdr:nvPicPr>
        <xdr:cNvPr id="3" name="Imagen 2">
          <a:extLst>
            <a:ext uri="{FF2B5EF4-FFF2-40B4-BE49-F238E27FC236}">
              <a16:creationId xmlns:a16="http://schemas.microsoft.com/office/drawing/2014/main" id="{EBC2FFDE-009B-4197-9FC4-FA8E4095E4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566146" cy="5814060"/>
        </a:xfrm>
        <a:prstGeom prst="rect">
          <a:avLst/>
        </a:prstGeom>
      </xdr:spPr>
    </xdr:pic>
    <xdr:clientData/>
  </xdr:twoCellAnchor>
  <xdr:twoCellAnchor editAs="oneCell">
    <xdr:from>
      <xdr:col>1</xdr:col>
      <xdr:colOff>289560</xdr:colOff>
      <xdr:row>26</xdr:row>
      <xdr:rowOff>163830</xdr:rowOff>
    </xdr:from>
    <xdr:to>
      <xdr:col>7</xdr:col>
      <xdr:colOff>419100</xdr:colOff>
      <xdr:row>33</xdr:row>
      <xdr:rowOff>44034</xdr:rowOff>
    </xdr:to>
    <xdr:pic>
      <xdr:nvPicPr>
        <xdr:cNvPr id="2" name="Imagen 1" descr="Texto&#10;&#10;Descripción generada automáticamente">
          <a:hlinkClick xmlns:r="http://schemas.openxmlformats.org/officeDocument/2006/relationships" r:id="rId2"/>
          <a:extLst>
            <a:ext uri="{FF2B5EF4-FFF2-40B4-BE49-F238E27FC236}">
              <a16:creationId xmlns:a16="http://schemas.microsoft.com/office/drawing/2014/main" id="{E70BB7C8-1B30-45E7-8013-E4B347834C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4420" y="4918710"/>
          <a:ext cx="4838700" cy="1160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133349</xdr:colOff>
      <xdr:row>1</xdr:row>
      <xdr:rowOff>76200</xdr:rowOff>
    </xdr:from>
    <xdr:to>
      <xdr:col>2</xdr:col>
      <xdr:colOff>19588</xdr:colOff>
      <xdr:row>2</xdr:row>
      <xdr:rowOff>210750</xdr:rowOff>
    </xdr:to>
    <xdr:pic>
      <xdr:nvPicPr>
        <xdr:cNvPr id="2" name="Imagen 1">
          <a:extLst>
            <a:ext uri="{FF2B5EF4-FFF2-40B4-BE49-F238E27FC236}">
              <a16:creationId xmlns:a16="http://schemas.microsoft.com/office/drawing/2014/main" id="{1D69EBA3-8CAB-4F06-8A61-6228655468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49" y="257175"/>
          <a:ext cx="1705514" cy="30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245744</xdr:colOff>
      <xdr:row>43</xdr:row>
      <xdr:rowOff>133350</xdr:rowOff>
    </xdr:from>
    <xdr:to>
      <xdr:col>6</xdr:col>
      <xdr:colOff>115636</xdr:colOff>
      <xdr:row>45</xdr:row>
      <xdr:rowOff>77400</xdr:rowOff>
    </xdr:to>
    <xdr:pic>
      <xdr:nvPicPr>
        <xdr:cNvPr id="4" name="Imagen 3">
          <a:extLst>
            <a:ext uri="{FF2B5EF4-FFF2-40B4-BE49-F238E27FC236}">
              <a16:creationId xmlns:a16="http://schemas.microsoft.com/office/drawing/2014/main" id="{D2F99D42-2EAE-40F9-AA29-A4D29502C7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36669" y="8715375"/>
          <a:ext cx="1736792" cy="30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278130</xdr:colOff>
      <xdr:row>12</xdr:row>
      <xdr:rowOff>495300</xdr:rowOff>
    </xdr:from>
    <xdr:to>
      <xdr:col>13</xdr:col>
      <xdr:colOff>304800</xdr:colOff>
      <xdr:row>12</xdr:row>
      <xdr:rowOff>990600</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CA9F9D12-F371-4D93-AF8E-2A3CAD631996}"/>
            </a:ext>
          </a:extLst>
        </xdr:cNvPr>
        <xdr:cNvSpPr/>
      </xdr:nvSpPr>
      <xdr:spPr>
        <a:xfrm>
          <a:off x="10222230" y="4371975"/>
          <a:ext cx="1607820" cy="495300"/>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chemeClr val="bg1"/>
              </a:solidFill>
              <a:latin typeface="Arial" panose="020B0604020202020204" pitchFamily="34" charset="0"/>
              <a:cs typeface="Arial" panose="020B0604020202020204" pitchFamily="34" charset="0"/>
            </a:rPr>
            <a:t>Ir a Datos F220 y Formato 2276 </a:t>
          </a:r>
        </a:p>
      </xdr:txBody>
    </xdr:sp>
    <xdr:clientData/>
  </xdr:twoCellAnchor>
  <xdr:twoCellAnchor>
    <xdr:from>
      <xdr:col>11</xdr:col>
      <xdr:colOff>295275</xdr:colOff>
      <xdr:row>15</xdr:row>
      <xdr:rowOff>81915</xdr:rowOff>
    </xdr:from>
    <xdr:to>
      <xdr:col>13</xdr:col>
      <xdr:colOff>310515</xdr:colOff>
      <xdr:row>15</xdr:row>
      <xdr:rowOff>577215</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13FA1A3B-C97D-49C2-B2B5-DE754C5D2E6F}"/>
            </a:ext>
          </a:extLst>
        </xdr:cNvPr>
        <xdr:cNvSpPr/>
      </xdr:nvSpPr>
      <xdr:spPr>
        <a:xfrm>
          <a:off x="10239375" y="5634990"/>
          <a:ext cx="1596390" cy="495300"/>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chemeClr val="bg1"/>
              </a:solidFill>
              <a:latin typeface="Arial" panose="020B0604020202020204" pitchFamily="34" charset="0"/>
              <a:cs typeface="Arial" panose="020B0604020202020204" pitchFamily="34" charset="0"/>
            </a:rPr>
            <a:t>Ir a contexto y normativa</a:t>
          </a:r>
        </a:p>
      </xdr:txBody>
    </xdr:sp>
    <xdr:clientData/>
  </xdr:twoCellAnchor>
  <xdr:twoCellAnchor>
    <xdr:from>
      <xdr:col>11</xdr:col>
      <xdr:colOff>295275</xdr:colOff>
      <xdr:row>18</xdr:row>
      <xdr:rowOff>81915</xdr:rowOff>
    </xdr:from>
    <xdr:to>
      <xdr:col>13</xdr:col>
      <xdr:colOff>310515</xdr:colOff>
      <xdr:row>18</xdr:row>
      <xdr:rowOff>577215</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DDE315A7-E69F-44D6-AF16-914B4B8A0052}"/>
            </a:ext>
          </a:extLst>
        </xdr:cNvPr>
        <xdr:cNvSpPr/>
      </xdr:nvSpPr>
      <xdr:spPr>
        <a:xfrm>
          <a:off x="10239375" y="6835140"/>
          <a:ext cx="1596390" cy="495300"/>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000" b="1">
              <a:solidFill>
                <a:schemeClr val="bg1"/>
              </a:solidFill>
              <a:latin typeface="Arial" panose="020B0604020202020204" pitchFamily="34" charset="0"/>
              <a:cs typeface="Arial" panose="020B0604020202020204" pitchFamily="34" charset="0"/>
            </a:rPr>
            <a:t>Ir a Formulario 220</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303741</xdr:colOff>
      <xdr:row>0</xdr:row>
      <xdr:rowOff>59691</xdr:rowOff>
    </xdr:from>
    <xdr:to>
      <xdr:col>0</xdr:col>
      <xdr:colOff>1998073</xdr:colOff>
      <xdr:row>2</xdr:row>
      <xdr:rowOff>55176</xdr:rowOff>
    </xdr:to>
    <xdr:pic>
      <xdr:nvPicPr>
        <xdr:cNvPr id="2" name="Imagen 1">
          <a:extLst>
            <a:ext uri="{FF2B5EF4-FFF2-40B4-BE49-F238E27FC236}">
              <a16:creationId xmlns:a16="http://schemas.microsoft.com/office/drawing/2014/main" id="{CA64F7C3-BF97-4CFA-B894-78FEC176DF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41" y="59691"/>
          <a:ext cx="1701952" cy="331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167640</xdr:colOff>
      <xdr:row>2</xdr:row>
      <xdr:rowOff>160021</xdr:rowOff>
    </xdr:from>
    <xdr:to>
      <xdr:col>0</xdr:col>
      <xdr:colOff>1095375</xdr:colOff>
      <xdr:row>4</xdr:row>
      <xdr:rowOff>57150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C96E24DE-5042-42EB-BDAF-F42C329BD72A}"/>
            </a:ext>
          </a:extLst>
        </xdr:cNvPr>
        <xdr:cNvSpPr/>
      </xdr:nvSpPr>
      <xdr:spPr>
        <a:xfrm>
          <a:off x="167640" y="483871"/>
          <a:ext cx="927735" cy="401954"/>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 formulario</a:t>
          </a:r>
          <a:r>
            <a:rPr lang="es-MX" sz="800" b="1" baseline="0">
              <a:solidFill>
                <a:schemeClr val="bg1"/>
              </a:solidFill>
              <a:latin typeface="Arial" panose="020B0604020202020204" pitchFamily="34" charset="0"/>
              <a:cs typeface="Arial" panose="020B0604020202020204" pitchFamily="34" charset="0"/>
            </a:rPr>
            <a:t> 220</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31</xdr:col>
      <xdr:colOff>685800</xdr:colOff>
      <xdr:row>5</xdr:row>
      <xdr:rowOff>87630</xdr:rowOff>
    </xdr:from>
    <xdr:to>
      <xdr:col>31</xdr:col>
      <xdr:colOff>1295400</xdr:colOff>
      <xdr:row>5</xdr:row>
      <xdr:rowOff>278130</xdr:rowOff>
    </xdr:to>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CF663F20-29C5-4A63-AF5F-CC62313D6968}"/>
            </a:ext>
          </a:extLst>
        </xdr:cNvPr>
        <xdr:cNvSpPr/>
      </xdr:nvSpPr>
      <xdr:spPr>
        <a:xfrm>
          <a:off x="40481250" y="1106805"/>
          <a:ext cx="609600" cy="190500"/>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33</xdr:col>
      <xdr:colOff>1789853</xdr:colOff>
      <xdr:row>5</xdr:row>
      <xdr:rowOff>76200</xdr:rowOff>
    </xdr:from>
    <xdr:to>
      <xdr:col>34</xdr:col>
      <xdr:colOff>403013</xdr:colOff>
      <xdr:row>5</xdr:row>
      <xdr:rowOff>277073</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61F2D35-87E1-4040-B0BC-E6BF7AD3F458}"/>
            </a:ext>
          </a:extLst>
        </xdr:cNvPr>
        <xdr:cNvSpPr/>
      </xdr:nvSpPr>
      <xdr:spPr>
        <a:xfrm>
          <a:off x="45911770" y="1060450"/>
          <a:ext cx="698076" cy="200873"/>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37</xdr:col>
      <xdr:colOff>1445470</xdr:colOff>
      <xdr:row>5</xdr:row>
      <xdr:rowOff>74294</xdr:rowOff>
    </xdr:from>
    <xdr:to>
      <xdr:col>38</xdr:col>
      <xdr:colOff>681565</xdr:colOff>
      <xdr:row>5</xdr:row>
      <xdr:rowOff>281940</xdr:rowOff>
    </xdr:to>
    <xdr:sp macro="" textlink="">
      <xdr:nvSpPr>
        <xdr:cNvPr id="10" name="Rectángulo: esquinas redondeadas 9">
          <a:hlinkClick xmlns:r="http://schemas.openxmlformats.org/officeDocument/2006/relationships" r:id="rId5"/>
          <a:extLst>
            <a:ext uri="{FF2B5EF4-FFF2-40B4-BE49-F238E27FC236}">
              <a16:creationId xmlns:a16="http://schemas.microsoft.com/office/drawing/2014/main" id="{F3DA04E1-3D87-4618-9130-F7EF87615EDB}"/>
            </a:ext>
          </a:extLst>
        </xdr:cNvPr>
        <xdr:cNvSpPr/>
      </xdr:nvSpPr>
      <xdr:spPr>
        <a:xfrm>
          <a:off x="52118470" y="1058544"/>
          <a:ext cx="717762" cy="207646"/>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64</xdr:col>
      <xdr:colOff>1424093</xdr:colOff>
      <xdr:row>5</xdr:row>
      <xdr:rowOff>62865</xdr:rowOff>
    </xdr:from>
    <xdr:to>
      <xdr:col>65</xdr:col>
      <xdr:colOff>589703</xdr:colOff>
      <xdr:row>5</xdr:row>
      <xdr:rowOff>278130</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3727403C-50A8-4143-B795-21B731FB5167}"/>
            </a:ext>
          </a:extLst>
        </xdr:cNvPr>
        <xdr:cNvSpPr/>
      </xdr:nvSpPr>
      <xdr:spPr>
        <a:xfrm>
          <a:off x="99023593" y="1047115"/>
          <a:ext cx="668443" cy="21526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45</xdr:col>
      <xdr:colOff>1993900</xdr:colOff>
      <xdr:row>5</xdr:row>
      <xdr:rowOff>75354</xdr:rowOff>
    </xdr:from>
    <xdr:to>
      <xdr:col>46</xdr:col>
      <xdr:colOff>648970</xdr:colOff>
      <xdr:row>5</xdr:row>
      <xdr:rowOff>315383</xdr:rowOff>
    </xdr:to>
    <xdr:sp macro="" textlink="">
      <xdr:nvSpPr>
        <xdr:cNvPr id="6" name="Rectángulo: esquinas redondeadas 5">
          <a:hlinkClick xmlns:r="http://schemas.openxmlformats.org/officeDocument/2006/relationships" r:id="rId7"/>
          <a:extLst>
            <a:ext uri="{FF2B5EF4-FFF2-40B4-BE49-F238E27FC236}">
              <a16:creationId xmlns:a16="http://schemas.microsoft.com/office/drawing/2014/main" id="{E24E6EC3-74AC-4397-A251-44CE63796E77}"/>
            </a:ext>
          </a:extLst>
        </xdr:cNvPr>
        <xdr:cNvSpPr/>
      </xdr:nvSpPr>
      <xdr:spPr>
        <a:xfrm>
          <a:off x="67494150" y="1059604"/>
          <a:ext cx="697653" cy="240029"/>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41</xdr:col>
      <xdr:colOff>1392555</xdr:colOff>
      <xdr:row>5</xdr:row>
      <xdr:rowOff>74294</xdr:rowOff>
    </xdr:from>
    <xdr:to>
      <xdr:col>42</xdr:col>
      <xdr:colOff>542925</xdr:colOff>
      <xdr:row>5</xdr:row>
      <xdr:rowOff>285750</xdr:rowOff>
    </xdr:to>
    <xdr:sp macro="" textlink="">
      <xdr:nvSpPr>
        <xdr:cNvPr id="5" name="Rectángulo: esquinas redondeadas 4">
          <a:hlinkClick xmlns:r="http://schemas.openxmlformats.org/officeDocument/2006/relationships" r:id="rId8"/>
          <a:extLst>
            <a:ext uri="{FF2B5EF4-FFF2-40B4-BE49-F238E27FC236}">
              <a16:creationId xmlns:a16="http://schemas.microsoft.com/office/drawing/2014/main" id="{5FF0D9D3-25A9-4F7A-AE4B-FFC547CC4ADE}"/>
            </a:ext>
          </a:extLst>
        </xdr:cNvPr>
        <xdr:cNvSpPr/>
      </xdr:nvSpPr>
      <xdr:spPr>
        <a:xfrm>
          <a:off x="56980455" y="1074419"/>
          <a:ext cx="664845" cy="211456"/>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48</xdr:col>
      <xdr:colOff>1143000</xdr:colOff>
      <xdr:row>5</xdr:row>
      <xdr:rowOff>57151</xdr:rowOff>
    </xdr:from>
    <xdr:to>
      <xdr:col>49</xdr:col>
      <xdr:colOff>266700</xdr:colOff>
      <xdr:row>5</xdr:row>
      <xdr:rowOff>295275</xdr:rowOff>
    </xdr:to>
    <xdr:sp macro="" textlink="">
      <xdr:nvSpPr>
        <xdr:cNvPr id="7" name="Rectángulo: esquinas redondeadas 6">
          <a:hlinkClick xmlns:r="http://schemas.openxmlformats.org/officeDocument/2006/relationships" r:id="rId9"/>
          <a:extLst>
            <a:ext uri="{FF2B5EF4-FFF2-40B4-BE49-F238E27FC236}">
              <a16:creationId xmlns:a16="http://schemas.microsoft.com/office/drawing/2014/main" id="{93B03204-E0A1-4921-9AEB-3E1E8611972D}"/>
            </a:ext>
          </a:extLst>
        </xdr:cNvPr>
        <xdr:cNvSpPr/>
      </xdr:nvSpPr>
      <xdr:spPr>
        <a:xfrm>
          <a:off x="68599050" y="1057276"/>
          <a:ext cx="638175" cy="238124"/>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52</xdr:col>
      <xdr:colOff>504825</xdr:colOff>
      <xdr:row>5</xdr:row>
      <xdr:rowOff>66676</xdr:rowOff>
    </xdr:from>
    <xdr:to>
      <xdr:col>52</xdr:col>
      <xdr:colOff>1143000</xdr:colOff>
      <xdr:row>5</xdr:row>
      <xdr:rowOff>304800</xdr:rowOff>
    </xdr:to>
    <xdr:sp macro="" textlink="">
      <xdr:nvSpPr>
        <xdr:cNvPr id="9" name="Rectángulo: esquinas redondeadas 8">
          <a:hlinkClick xmlns:r="http://schemas.openxmlformats.org/officeDocument/2006/relationships" r:id="rId10"/>
          <a:extLst>
            <a:ext uri="{FF2B5EF4-FFF2-40B4-BE49-F238E27FC236}">
              <a16:creationId xmlns:a16="http://schemas.microsoft.com/office/drawing/2014/main" id="{B29350F8-1423-4939-AB49-234B1068FBCE}"/>
            </a:ext>
          </a:extLst>
        </xdr:cNvPr>
        <xdr:cNvSpPr/>
      </xdr:nvSpPr>
      <xdr:spPr>
        <a:xfrm>
          <a:off x="75123675" y="1066801"/>
          <a:ext cx="638175" cy="238124"/>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50</xdr:col>
      <xdr:colOff>609600</xdr:colOff>
      <xdr:row>5</xdr:row>
      <xdr:rowOff>57150</xdr:rowOff>
    </xdr:from>
    <xdr:to>
      <xdr:col>50</xdr:col>
      <xdr:colOff>1247775</xdr:colOff>
      <xdr:row>5</xdr:row>
      <xdr:rowOff>295274</xdr:rowOff>
    </xdr:to>
    <xdr:sp macro="" textlink="">
      <xdr:nvSpPr>
        <xdr:cNvPr id="11" name="Rectángulo: esquinas redondeadas 10">
          <a:hlinkClick xmlns:r="http://schemas.openxmlformats.org/officeDocument/2006/relationships" r:id="rId11"/>
          <a:extLst>
            <a:ext uri="{FF2B5EF4-FFF2-40B4-BE49-F238E27FC236}">
              <a16:creationId xmlns:a16="http://schemas.microsoft.com/office/drawing/2014/main" id="{4BE6F50E-0C3A-4831-9EE2-3EAF1ECA9FB3}"/>
            </a:ext>
          </a:extLst>
        </xdr:cNvPr>
        <xdr:cNvSpPr/>
      </xdr:nvSpPr>
      <xdr:spPr>
        <a:xfrm>
          <a:off x="71094600" y="1057275"/>
          <a:ext cx="638175" cy="238124"/>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58</xdr:col>
      <xdr:colOff>619125</xdr:colOff>
      <xdr:row>5</xdr:row>
      <xdr:rowOff>57151</xdr:rowOff>
    </xdr:from>
    <xdr:to>
      <xdr:col>58</xdr:col>
      <xdr:colOff>1257300</xdr:colOff>
      <xdr:row>5</xdr:row>
      <xdr:rowOff>295275</xdr:rowOff>
    </xdr:to>
    <xdr:sp macro="" textlink="">
      <xdr:nvSpPr>
        <xdr:cNvPr id="12" name="Rectángulo: esquinas redondeadas 11">
          <a:hlinkClick xmlns:r="http://schemas.openxmlformats.org/officeDocument/2006/relationships" r:id="rId12"/>
          <a:extLst>
            <a:ext uri="{FF2B5EF4-FFF2-40B4-BE49-F238E27FC236}">
              <a16:creationId xmlns:a16="http://schemas.microsoft.com/office/drawing/2014/main" id="{22670E12-F741-479D-ACF0-AE54EF83002E}"/>
            </a:ext>
          </a:extLst>
        </xdr:cNvPr>
        <xdr:cNvSpPr/>
      </xdr:nvSpPr>
      <xdr:spPr>
        <a:xfrm>
          <a:off x="84972525" y="1057276"/>
          <a:ext cx="638175" cy="238124"/>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60</xdr:col>
      <xdr:colOff>1385147</xdr:colOff>
      <xdr:row>5</xdr:row>
      <xdr:rowOff>63923</xdr:rowOff>
    </xdr:from>
    <xdr:to>
      <xdr:col>61</xdr:col>
      <xdr:colOff>550757</xdr:colOff>
      <xdr:row>5</xdr:row>
      <xdr:rowOff>303952</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7D6F849F-85F0-4052-81F1-56C9846315DF}"/>
            </a:ext>
          </a:extLst>
        </xdr:cNvPr>
        <xdr:cNvSpPr/>
      </xdr:nvSpPr>
      <xdr:spPr>
        <a:xfrm>
          <a:off x="92973314" y="1048173"/>
          <a:ext cx="668443" cy="240029"/>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1788582</xdr:colOff>
      <xdr:row>5</xdr:row>
      <xdr:rowOff>76201</xdr:rowOff>
    </xdr:from>
    <xdr:to>
      <xdr:col>0</xdr:col>
      <xdr:colOff>2836333</xdr:colOff>
      <xdr:row>5</xdr:row>
      <xdr:rowOff>285751</xdr:rowOff>
    </xdr:to>
    <xdr:sp macro="" textlink="">
      <xdr:nvSpPr>
        <xdr:cNvPr id="15" name="Rectángulo: esquinas redondeadas 14">
          <a:hlinkClick xmlns:r="http://schemas.openxmlformats.org/officeDocument/2006/relationships" r:id="rId14"/>
          <a:extLst>
            <a:ext uri="{FF2B5EF4-FFF2-40B4-BE49-F238E27FC236}">
              <a16:creationId xmlns:a16="http://schemas.microsoft.com/office/drawing/2014/main" id="{2C10875A-266B-4D67-AFEF-E5299CD7BC82}"/>
            </a:ext>
          </a:extLst>
        </xdr:cNvPr>
        <xdr:cNvSpPr/>
      </xdr:nvSpPr>
      <xdr:spPr>
        <a:xfrm>
          <a:off x="1788582" y="1081618"/>
          <a:ext cx="1047751" cy="209550"/>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indicaciones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53</xdr:col>
      <xdr:colOff>571500</xdr:colOff>
      <xdr:row>5</xdr:row>
      <xdr:rowOff>66676</xdr:rowOff>
    </xdr:from>
    <xdr:to>
      <xdr:col>53</xdr:col>
      <xdr:colOff>1209675</xdr:colOff>
      <xdr:row>5</xdr:row>
      <xdr:rowOff>304800</xdr:rowOff>
    </xdr:to>
    <xdr:sp macro="" textlink="">
      <xdr:nvSpPr>
        <xdr:cNvPr id="16" name="Rectángulo: esquinas redondeadas 15">
          <a:hlinkClick xmlns:r="http://schemas.openxmlformats.org/officeDocument/2006/relationships" r:id="rId15"/>
          <a:extLst>
            <a:ext uri="{FF2B5EF4-FFF2-40B4-BE49-F238E27FC236}">
              <a16:creationId xmlns:a16="http://schemas.microsoft.com/office/drawing/2014/main" id="{59D159CE-EB0E-40F7-8A5E-3F61AB310F62}"/>
            </a:ext>
          </a:extLst>
        </xdr:cNvPr>
        <xdr:cNvSpPr/>
      </xdr:nvSpPr>
      <xdr:spPr>
        <a:xfrm>
          <a:off x="76809600" y="1066801"/>
          <a:ext cx="638175" cy="238124"/>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54</xdr:col>
      <xdr:colOff>533400</xdr:colOff>
      <xdr:row>5</xdr:row>
      <xdr:rowOff>57151</xdr:rowOff>
    </xdr:from>
    <xdr:to>
      <xdr:col>54</xdr:col>
      <xdr:colOff>1171575</xdr:colOff>
      <xdr:row>5</xdr:row>
      <xdr:rowOff>295275</xdr:rowOff>
    </xdr:to>
    <xdr:sp macro="" textlink="">
      <xdr:nvSpPr>
        <xdr:cNvPr id="17" name="Rectángulo: esquinas redondeadas 16">
          <a:hlinkClick xmlns:r="http://schemas.openxmlformats.org/officeDocument/2006/relationships" r:id="rId16"/>
          <a:extLst>
            <a:ext uri="{FF2B5EF4-FFF2-40B4-BE49-F238E27FC236}">
              <a16:creationId xmlns:a16="http://schemas.microsoft.com/office/drawing/2014/main" id="{FEEDB893-83B5-48AC-9882-545C44CD9F06}"/>
            </a:ext>
          </a:extLst>
        </xdr:cNvPr>
        <xdr:cNvSpPr/>
      </xdr:nvSpPr>
      <xdr:spPr>
        <a:xfrm>
          <a:off x="78619350" y="1057276"/>
          <a:ext cx="638175" cy="238124"/>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55</xdr:col>
      <xdr:colOff>828675</xdr:colOff>
      <xdr:row>5</xdr:row>
      <xdr:rowOff>66676</xdr:rowOff>
    </xdr:from>
    <xdr:to>
      <xdr:col>55</xdr:col>
      <xdr:colOff>1466850</xdr:colOff>
      <xdr:row>5</xdr:row>
      <xdr:rowOff>304800</xdr:rowOff>
    </xdr:to>
    <xdr:sp macro="" textlink="">
      <xdr:nvSpPr>
        <xdr:cNvPr id="18" name="Rectángulo: esquinas redondeadas 17">
          <a:hlinkClick xmlns:r="http://schemas.openxmlformats.org/officeDocument/2006/relationships" r:id="rId17"/>
          <a:extLst>
            <a:ext uri="{FF2B5EF4-FFF2-40B4-BE49-F238E27FC236}">
              <a16:creationId xmlns:a16="http://schemas.microsoft.com/office/drawing/2014/main" id="{93FCE339-D2AB-4947-AEC2-316626051786}"/>
            </a:ext>
          </a:extLst>
        </xdr:cNvPr>
        <xdr:cNvSpPr/>
      </xdr:nvSpPr>
      <xdr:spPr>
        <a:xfrm>
          <a:off x="80600550" y="1066801"/>
          <a:ext cx="638175" cy="238124"/>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56</xdr:col>
      <xdr:colOff>1190625</xdr:colOff>
      <xdr:row>5</xdr:row>
      <xdr:rowOff>66676</xdr:rowOff>
    </xdr:from>
    <xdr:to>
      <xdr:col>57</xdr:col>
      <xdr:colOff>314325</xdr:colOff>
      <xdr:row>5</xdr:row>
      <xdr:rowOff>304800</xdr:rowOff>
    </xdr:to>
    <xdr:sp macro="" textlink="">
      <xdr:nvSpPr>
        <xdr:cNvPr id="19" name="Rectángulo: esquinas redondeadas 18">
          <a:hlinkClick xmlns:r="http://schemas.openxmlformats.org/officeDocument/2006/relationships" r:id="rId18"/>
          <a:extLst>
            <a:ext uri="{FF2B5EF4-FFF2-40B4-BE49-F238E27FC236}">
              <a16:creationId xmlns:a16="http://schemas.microsoft.com/office/drawing/2014/main" id="{5F7852D7-936B-4BEF-B37D-36106770857C}"/>
            </a:ext>
          </a:extLst>
        </xdr:cNvPr>
        <xdr:cNvSpPr/>
      </xdr:nvSpPr>
      <xdr:spPr>
        <a:xfrm>
          <a:off x="83315175" y="1066801"/>
          <a:ext cx="638175" cy="238124"/>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a:t>
          </a:r>
          <a:r>
            <a:rPr lang="es-MX" sz="800" b="1" baseline="0">
              <a:solidFill>
                <a:schemeClr val="bg1"/>
              </a:solidFill>
              <a:latin typeface="Arial" panose="020B0604020202020204" pitchFamily="34" charset="0"/>
              <a:cs typeface="Arial" panose="020B0604020202020204" pitchFamily="34" charset="0"/>
            </a:rPr>
            <a:t> más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1234440</xdr:colOff>
      <xdr:row>2</xdr:row>
      <xdr:rowOff>150496</xdr:rowOff>
    </xdr:from>
    <xdr:to>
      <xdr:col>0</xdr:col>
      <xdr:colOff>2162175</xdr:colOff>
      <xdr:row>4</xdr:row>
      <xdr:rowOff>47625</xdr:rowOff>
    </xdr:to>
    <xdr:sp macro="" textlink="">
      <xdr:nvSpPr>
        <xdr:cNvPr id="20" name="Rectángulo: esquinas redondeadas 19">
          <a:hlinkClick xmlns:r="http://schemas.openxmlformats.org/officeDocument/2006/relationships" r:id="rId19"/>
          <a:extLst>
            <a:ext uri="{FF2B5EF4-FFF2-40B4-BE49-F238E27FC236}">
              <a16:creationId xmlns:a16="http://schemas.microsoft.com/office/drawing/2014/main" id="{3DB7055F-6911-45B6-B93D-FB0A7A83CA7F}"/>
            </a:ext>
          </a:extLst>
        </xdr:cNvPr>
        <xdr:cNvSpPr/>
      </xdr:nvSpPr>
      <xdr:spPr>
        <a:xfrm>
          <a:off x="1234440" y="474346"/>
          <a:ext cx="927735" cy="401954"/>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 Introducción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133349</xdr:colOff>
      <xdr:row>1</xdr:row>
      <xdr:rowOff>76200</xdr:rowOff>
    </xdr:from>
    <xdr:to>
      <xdr:col>3</xdr:col>
      <xdr:colOff>76738</xdr:colOff>
      <xdr:row>2</xdr:row>
      <xdr:rowOff>210750</xdr:rowOff>
    </xdr:to>
    <xdr:pic>
      <xdr:nvPicPr>
        <xdr:cNvPr id="2" name="Imagen 1">
          <a:extLst>
            <a:ext uri="{FF2B5EF4-FFF2-40B4-BE49-F238E27FC236}">
              <a16:creationId xmlns:a16="http://schemas.microsoft.com/office/drawing/2014/main" id="{ED6CCA97-D746-4FEB-8C96-198E0BFE8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59" y="257175"/>
          <a:ext cx="1701704" cy="307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9524</xdr:colOff>
      <xdr:row>141</xdr:row>
      <xdr:rowOff>30480</xdr:rowOff>
    </xdr:from>
    <xdr:to>
      <xdr:col>7</xdr:col>
      <xdr:colOff>820486</xdr:colOff>
      <xdr:row>142</xdr:row>
      <xdr:rowOff>168839</xdr:rowOff>
    </xdr:to>
    <xdr:pic>
      <xdr:nvPicPr>
        <xdr:cNvPr id="4" name="Imagen 3">
          <a:extLst>
            <a:ext uri="{FF2B5EF4-FFF2-40B4-BE49-F238E27FC236}">
              <a16:creationId xmlns:a16="http://schemas.microsoft.com/office/drawing/2014/main" id="{54C861E9-7EFB-4D52-9636-C42DF774BA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7349" y="13003530"/>
          <a:ext cx="1736792" cy="309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66675</xdr:colOff>
      <xdr:row>0</xdr:row>
      <xdr:rowOff>104775</xdr:rowOff>
    </xdr:from>
    <xdr:to>
      <xdr:col>13</xdr:col>
      <xdr:colOff>685800</xdr:colOff>
      <xdr:row>2</xdr:row>
      <xdr:rowOff>106680</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1255CDE-A452-41FC-81A7-DFA582D461FE}"/>
            </a:ext>
          </a:extLst>
        </xdr:cNvPr>
        <xdr:cNvSpPr/>
      </xdr:nvSpPr>
      <xdr:spPr>
        <a:xfrm>
          <a:off x="10696575" y="104775"/>
          <a:ext cx="1409700" cy="36385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 a Introducción</a:t>
          </a:r>
        </a:p>
      </xdr:txBody>
    </xdr:sp>
    <xdr:clientData/>
  </xdr:twoCellAnchor>
  <xdr:twoCellAnchor>
    <xdr:from>
      <xdr:col>11</xdr:col>
      <xdr:colOff>207645</xdr:colOff>
      <xdr:row>30</xdr:row>
      <xdr:rowOff>169545</xdr:rowOff>
    </xdr:from>
    <xdr:to>
      <xdr:col>13</xdr:col>
      <xdr:colOff>72390</xdr:colOff>
      <xdr:row>31</xdr:row>
      <xdr:rowOff>386715</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A7B419A0-E642-49CC-BB12-3043F04DF72E}"/>
            </a:ext>
          </a:extLst>
        </xdr:cNvPr>
        <xdr:cNvSpPr/>
      </xdr:nvSpPr>
      <xdr:spPr>
        <a:xfrm>
          <a:off x="9113520" y="11580495"/>
          <a:ext cx="1407795" cy="407670"/>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pagos por salarios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219075</xdr:colOff>
      <xdr:row>11</xdr:row>
      <xdr:rowOff>62865</xdr:rowOff>
    </xdr:from>
    <xdr:to>
      <xdr:col>13</xdr:col>
      <xdr:colOff>55245</xdr:colOff>
      <xdr:row>11</xdr:row>
      <xdr:rowOff>440055</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E68B7DA9-D208-4F33-AB8A-B1EB7BB377C7}"/>
            </a:ext>
          </a:extLst>
        </xdr:cNvPr>
        <xdr:cNvSpPr/>
      </xdr:nvSpPr>
      <xdr:spPr>
        <a:xfrm>
          <a:off x="9124950" y="2425065"/>
          <a:ext cx="1379220" cy="377190"/>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Formulario 220</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138288</xdr:colOff>
      <xdr:row>38</xdr:row>
      <xdr:rowOff>40005</xdr:rowOff>
    </xdr:from>
    <xdr:to>
      <xdr:col>13</xdr:col>
      <xdr:colOff>277352</xdr:colOff>
      <xdr:row>39</xdr:row>
      <xdr:rowOff>11430</xdr:rowOff>
    </xdr:to>
    <xdr:sp macro="" textlink="">
      <xdr:nvSpPr>
        <xdr:cNvPr id="8" name="Rectángulo: esquinas redondeadas 7">
          <a:hlinkClick xmlns:r="http://schemas.openxmlformats.org/officeDocument/2006/relationships" r:id="rId6"/>
          <a:extLst>
            <a:ext uri="{FF2B5EF4-FFF2-40B4-BE49-F238E27FC236}">
              <a16:creationId xmlns:a16="http://schemas.microsoft.com/office/drawing/2014/main" id="{8CCEDA5B-EDA6-45B1-A3D2-ADFA7E637A6B}"/>
            </a:ext>
          </a:extLst>
        </xdr:cNvPr>
        <xdr:cNvSpPr/>
      </xdr:nvSpPr>
      <xdr:spPr>
        <a:xfrm>
          <a:off x="9245354" y="14871791"/>
          <a:ext cx="1713605" cy="408797"/>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datos adicionales sobre pagos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171450</xdr:colOff>
      <xdr:row>24</xdr:row>
      <xdr:rowOff>19050</xdr:rowOff>
    </xdr:from>
    <xdr:to>
      <xdr:col>13</xdr:col>
      <xdr:colOff>36195</xdr:colOff>
      <xdr:row>24</xdr:row>
      <xdr:rowOff>407670</xdr:rowOff>
    </xdr:to>
    <xdr:sp macro="" textlink="">
      <xdr:nvSpPr>
        <xdr:cNvPr id="3" name="Rectángulo: esquinas redondeadas 2">
          <a:hlinkClick xmlns:r="http://schemas.openxmlformats.org/officeDocument/2006/relationships" r:id="rId7"/>
          <a:extLst>
            <a:ext uri="{FF2B5EF4-FFF2-40B4-BE49-F238E27FC236}">
              <a16:creationId xmlns:a16="http://schemas.microsoft.com/office/drawing/2014/main" id="{EA4B223F-C6B8-4CE1-82E1-4A4095BB5096}"/>
            </a:ext>
          </a:extLst>
        </xdr:cNvPr>
        <xdr:cNvSpPr/>
      </xdr:nvSpPr>
      <xdr:spPr>
        <a:xfrm>
          <a:off x="9077325" y="9067800"/>
          <a:ext cx="1407795" cy="388620"/>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Datos F220 y Formato 2276</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276225</xdr:colOff>
      <xdr:row>45</xdr:row>
      <xdr:rowOff>9525</xdr:rowOff>
    </xdr:from>
    <xdr:to>
      <xdr:col>13</xdr:col>
      <xdr:colOff>485775</xdr:colOff>
      <xdr:row>45</xdr:row>
      <xdr:rowOff>428625</xdr:rowOff>
    </xdr:to>
    <xdr:sp macro="" textlink="">
      <xdr:nvSpPr>
        <xdr:cNvPr id="9" name="Rectángulo: esquinas redondeadas 8">
          <a:hlinkClick xmlns:r="http://schemas.openxmlformats.org/officeDocument/2006/relationships" r:id="rId8"/>
          <a:extLst>
            <a:ext uri="{FF2B5EF4-FFF2-40B4-BE49-F238E27FC236}">
              <a16:creationId xmlns:a16="http://schemas.microsoft.com/office/drawing/2014/main" id="{24C97BD2-038C-4D1E-BEFF-14AF0D1317B0}"/>
            </a:ext>
          </a:extLst>
        </xdr:cNvPr>
        <xdr:cNvSpPr/>
      </xdr:nvSpPr>
      <xdr:spPr>
        <a:xfrm>
          <a:off x="9182100" y="17164050"/>
          <a:ext cx="1752600" cy="419100"/>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pagos realizados a terceros sin vínculo laboral</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209550</xdr:colOff>
      <xdr:row>52</xdr:row>
      <xdr:rowOff>57150</xdr:rowOff>
    </xdr:from>
    <xdr:to>
      <xdr:col>12</xdr:col>
      <xdr:colOff>523875</xdr:colOff>
      <xdr:row>52</xdr:row>
      <xdr:rowOff>485775</xdr:rowOff>
    </xdr:to>
    <xdr:sp macro="" textlink="">
      <xdr:nvSpPr>
        <xdr:cNvPr id="10" name="Rectángulo: esquinas redondeadas 9">
          <a:hlinkClick xmlns:r="http://schemas.openxmlformats.org/officeDocument/2006/relationships" r:id="rId9"/>
          <a:extLst>
            <a:ext uri="{FF2B5EF4-FFF2-40B4-BE49-F238E27FC236}">
              <a16:creationId xmlns:a16="http://schemas.microsoft.com/office/drawing/2014/main" id="{82BCB387-2E09-4370-A5B0-7C366BFECD32}"/>
            </a:ext>
          </a:extLst>
        </xdr:cNvPr>
        <xdr:cNvSpPr/>
      </xdr:nvSpPr>
      <xdr:spPr>
        <a:xfrm>
          <a:off x="9115425" y="21526500"/>
          <a:ext cx="1085850" cy="4286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otros pagos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180974</xdr:colOff>
      <xdr:row>59</xdr:row>
      <xdr:rowOff>19050</xdr:rowOff>
    </xdr:from>
    <xdr:to>
      <xdr:col>13</xdr:col>
      <xdr:colOff>304799</xdr:colOff>
      <xdr:row>59</xdr:row>
      <xdr:rowOff>409575</xdr:rowOff>
    </xdr:to>
    <xdr:sp macro="" textlink="">
      <xdr:nvSpPr>
        <xdr:cNvPr id="11" name="Rectángulo: esquinas redondeadas 10">
          <a:hlinkClick xmlns:r="http://schemas.openxmlformats.org/officeDocument/2006/relationships" r:id="rId10"/>
          <a:extLst>
            <a:ext uri="{FF2B5EF4-FFF2-40B4-BE49-F238E27FC236}">
              <a16:creationId xmlns:a16="http://schemas.microsoft.com/office/drawing/2014/main" id="{E51AD42E-B17B-449A-8214-33B709804CF5}"/>
            </a:ext>
          </a:extLst>
        </xdr:cNvPr>
        <xdr:cNvSpPr/>
      </xdr:nvSpPr>
      <xdr:spPr>
        <a:xfrm>
          <a:off x="9086849" y="25698450"/>
          <a:ext cx="1666875"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cesantías e intereses de cesantías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152400</xdr:colOff>
      <xdr:row>66</xdr:row>
      <xdr:rowOff>0</xdr:rowOff>
    </xdr:from>
    <xdr:to>
      <xdr:col>12</xdr:col>
      <xdr:colOff>466725</xdr:colOff>
      <xdr:row>66</xdr:row>
      <xdr:rowOff>390525</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A54A7C63-E1AD-4A22-9692-364F961FF847}"/>
            </a:ext>
          </a:extLst>
        </xdr:cNvPr>
        <xdr:cNvSpPr/>
      </xdr:nvSpPr>
      <xdr:spPr>
        <a:xfrm>
          <a:off x="9058275" y="26479500"/>
          <a:ext cx="1085850"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pensiones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180974</xdr:colOff>
      <xdr:row>73</xdr:row>
      <xdr:rowOff>9525</xdr:rowOff>
    </xdr:from>
    <xdr:to>
      <xdr:col>13</xdr:col>
      <xdr:colOff>152399</xdr:colOff>
      <xdr:row>73</xdr:row>
      <xdr:rowOff>400050</xdr:rowOff>
    </xdr:to>
    <xdr:sp macro="" textlink="">
      <xdr:nvSpPr>
        <xdr:cNvPr id="13" name="Rectángulo: esquinas redondeadas 12">
          <a:hlinkClick xmlns:r="http://schemas.openxmlformats.org/officeDocument/2006/relationships" r:id="rId12"/>
          <a:extLst>
            <a:ext uri="{FF2B5EF4-FFF2-40B4-BE49-F238E27FC236}">
              <a16:creationId xmlns:a16="http://schemas.microsoft.com/office/drawing/2014/main" id="{E1F12753-0342-453C-A48D-F387001FCC63}"/>
            </a:ext>
          </a:extLst>
        </xdr:cNvPr>
        <xdr:cNvSpPr/>
      </xdr:nvSpPr>
      <xdr:spPr>
        <a:xfrm>
          <a:off x="9086849" y="27755850"/>
          <a:ext cx="1514475"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apoyos econóicos educativos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190500</xdr:colOff>
      <xdr:row>80</xdr:row>
      <xdr:rowOff>9525</xdr:rowOff>
    </xdr:from>
    <xdr:to>
      <xdr:col>12</xdr:col>
      <xdr:colOff>504825</xdr:colOff>
      <xdr:row>80</xdr:row>
      <xdr:rowOff>400050</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E73BBD03-7150-49F4-84D4-50159AEB7472}"/>
            </a:ext>
          </a:extLst>
        </xdr:cNvPr>
        <xdr:cNvSpPr/>
      </xdr:nvSpPr>
      <xdr:spPr>
        <a:xfrm>
          <a:off x="9096375" y="29337000"/>
          <a:ext cx="1085850"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aportes a salud</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171449</xdr:colOff>
      <xdr:row>87</xdr:row>
      <xdr:rowOff>19050</xdr:rowOff>
    </xdr:from>
    <xdr:to>
      <xdr:col>14</xdr:col>
      <xdr:colOff>209549</xdr:colOff>
      <xdr:row>87</xdr:row>
      <xdr:rowOff>409575</xdr:rowOff>
    </xdr:to>
    <xdr:sp macro="" textlink="">
      <xdr:nvSpPr>
        <xdr:cNvPr id="15" name="Rectángulo: esquinas redondeadas 14">
          <a:hlinkClick xmlns:r="http://schemas.openxmlformats.org/officeDocument/2006/relationships" r:id="rId14"/>
          <a:extLst>
            <a:ext uri="{FF2B5EF4-FFF2-40B4-BE49-F238E27FC236}">
              <a16:creationId xmlns:a16="http://schemas.microsoft.com/office/drawing/2014/main" id="{C26C9659-06CE-4F5D-9280-E72497FD5D6D}"/>
            </a:ext>
          </a:extLst>
        </xdr:cNvPr>
        <xdr:cNvSpPr/>
      </xdr:nvSpPr>
      <xdr:spPr>
        <a:xfrm>
          <a:off x="9077324" y="31222950"/>
          <a:ext cx="2352675"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aportes obligatorios a fondos de pensiones y solidaridad pensional</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190499</xdr:colOff>
      <xdr:row>94</xdr:row>
      <xdr:rowOff>28575</xdr:rowOff>
    </xdr:from>
    <xdr:to>
      <xdr:col>14</xdr:col>
      <xdr:colOff>447675</xdr:colOff>
      <xdr:row>94</xdr:row>
      <xdr:rowOff>419100</xdr:rowOff>
    </xdr:to>
    <xdr:sp macro="" textlink="">
      <xdr:nvSpPr>
        <xdr:cNvPr id="16" name="Rectángulo: esquinas redondeadas 15">
          <a:hlinkClick xmlns:r="http://schemas.openxmlformats.org/officeDocument/2006/relationships" r:id="rId15"/>
          <a:extLst>
            <a:ext uri="{FF2B5EF4-FFF2-40B4-BE49-F238E27FC236}">
              <a16:creationId xmlns:a16="http://schemas.microsoft.com/office/drawing/2014/main" id="{CE48B3C2-2268-4333-9101-17D8934A51C7}"/>
            </a:ext>
          </a:extLst>
        </xdr:cNvPr>
        <xdr:cNvSpPr/>
      </xdr:nvSpPr>
      <xdr:spPr>
        <a:xfrm>
          <a:off x="9096374" y="34470975"/>
          <a:ext cx="2571751"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cotizaciones voluntarias al régimen de ahorro individual con solidaridad RAIS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180975</xdr:colOff>
      <xdr:row>101</xdr:row>
      <xdr:rowOff>19050</xdr:rowOff>
    </xdr:from>
    <xdr:to>
      <xdr:col>13</xdr:col>
      <xdr:colOff>495300</xdr:colOff>
      <xdr:row>101</xdr:row>
      <xdr:rowOff>409575</xdr:rowOff>
    </xdr:to>
    <xdr:sp macro="" textlink="">
      <xdr:nvSpPr>
        <xdr:cNvPr id="17" name="Rectángulo: esquinas redondeadas 16">
          <a:hlinkClick xmlns:r="http://schemas.openxmlformats.org/officeDocument/2006/relationships" r:id="rId16"/>
          <a:extLst>
            <a:ext uri="{FF2B5EF4-FFF2-40B4-BE49-F238E27FC236}">
              <a16:creationId xmlns:a16="http://schemas.microsoft.com/office/drawing/2014/main" id="{DF968379-21CD-4769-9869-632305C3AC24}"/>
            </a:ext>
          </a:extLst>
        </xdr:cNvPr>
        <xdr:cNvSpPr/>
      </xdr:nvSpPr>
      <xdr:spPr>
        <a:xfrm>
          <a:off x="9086850" y="36071175"/>
          <a:ext cx="1857375"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aportes voluntarios a fondos de pensiones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152400</xdr:colOff>
      <xdr:row>108</xdr:row>
      <xdr:rowOff>57150</xdr:rowOff>
    </xdr:from>
    <xdr:to>
      <xdr:col>13</xdr:col>
      <xdr:colOff>466725</xdr:colOff>
      <xdr:row>108</xdr:row>
      <xdr:rowOff>447675</xdr:rowOff>
    </xdr:to>
    <xdr:sp macro="" textlink="">
      <xdr:nvSpPr>
        <xdr:cNvPr id="18" name="Rectángulo: esquinas redondeadas 17">
          <a:hlinkClick xmlns:r="http://schemas.openxmlformats.org/officeDocument/2006/relationships" r:id="rId17"/>
          <a:extLst>
            <a:ext uri="{FF2B5EF4-FFF2-40B4-BE49-F238E27FC236}">
              <a16:creationId xmlns:a16="http://schemas.microsoft.com/office/drawing/2014/main" id="{8DFA304E-DD07-4A8B-B9D1-5DFBFA43708D}"/>
            </a:ext>
          </a:extLst>
        </xdr:cNvPr>
        <xdr:cNvSpPr/>
      </xdr:nvSpPr>
      <xdr:spPr>
        <a:xfrm>
          <a:off x="9058275" y="37680900"/>
          <a:ext cx="1857375"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aportes a cuentas AFC y AVC</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200026</xdr:colOff>
      <xdr:row>115</xdr:row>
      <xdr:rowOff>28575</xdr:rowOff>
    </xdr:from>
    <xdr:to>
      <xdr:col>13</xdr:col>
      <xdr:colOff>180976</xdr:colOff>
      <xdr:row>115</xdr:row>
      <xdr:rowOff>419100</xdr:rowOff>
    </xdr:to>
    <xdr:sp macro="" textlink="">
      <xdr:nvSpPr>
        <xdr:cNvPr id="19" name="Rectángulo: esquinas redondeadas 18">
          <a:hlinkClick xmlns:r="http://schemas.openxmlformats.org/officeDocument/2006/relationships" r:id="rId18"/>
          <a:extLst>
            <a:ext uri="{FF2B5EF4-FFF2-40B4-BE49-F238E27FC236}">
              <a16:creationId xmlns:a16="http://schemas.microsoft.com/office/drawing/2014/main" id="{88E59C34-291F-4F28-9348-339F6FD825C4}"/>
            </a:ext>
          </a:extLst>
        </xdr:cNvPr>
        <xdr:cNvSpPr/>
      </xdr:nvSpPr>
      <xdr:spPr>
        <a:xfrm>
          <a:off x="9105901" y="39776400"/>
          <a:ext cx="1524000"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ingreso laboral promedio</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180975</xdr:colOff>
      <xdr:row>122</xdr:row>
      <xdr:rowOff>38100</xdr:rowOff>
    </xdr:from>
    <xdr:to>
      <xdr:col>12</xdr:col>
      <xdr:colOff>723900</xdr:colOff>
      <xdr:row>122</xdr:row>
      <xdr:rowOff>428625</xdr:rowOff>
    </xdr:to>
    <xdr:sp macro="" textlink="">
      <xdr:nvSpPr>
        <xdr:cNvPr id="20" name="Rectángulo: esquinas redondeadas 19">
          <a:hlinkClick xmlns:r="http://schemas.openxmlformats.org/officeDocument/2006/relationships" r:id="rId19"/>
          <a:extLst>
            <a:ext uri="{FF2B5EF4-FFF2-40B4-BE49-F238E27FC236}">
              <a16:creationId xmlns:a16="http://schemas.microsoft.com/office/drawing/2014/main" id="{5F55868D-439B-4279-8C29-BC20F485D5FB}"/>
            </a:ext>
          </a:extLst>
        </xdr:cNvPr>
        <xdr:cNvSpPr/>
      </xdr:nvSpPr>
      <xdr:spPr>
        <a:xfrm>
          <a:off x="9086850" y="45110400"/>
          <a:ext cx="1314450"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retenciones e IVA</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180974</xdr:colOff>
      <xdr:row>127</xdr:row>
      <xdr:rowOff>28575</xdr:rowOff>
    </xdr:from>
    <xdr:to>
      <xdr:col>13</xdr:col>
      <xdr:colOff>266699</xdr:colOff>
      <xdr:row>127</xdr:row>
      <xdr:rowOff>419100</xdr:rowOff>
    </xdr:to>
    <xdr:sp macro="" textlink="">
      <xdr:nvSpPr>
        <xdr:cNvPr id="21" name="Rectángulo: esquinas redondeadas 20">
          <a:hlinkClick xmlns:r="http://schemas.openxmlformats.org/officeDocument/2006/relationships" r:id="rId20"/>
          <a:extLst>
            <a:ext uri="{FF2B5EF4-FFF2-40B4-BE49-F238E27FC236}">
              <a16:creationId xmlns:a16="http://schemas.microsoft.com/office/drawing/2014/main" id="{AE537E81-53D5-4D0A-B9E8-EBB11DC4ADDD}"/>
            </a:ext>
          </a:extLst>
        </xdr:cNvPr>
        <xdr:cNvSpPr/>
      </xdr:nvSpPr>
      <xdr:spPr>
        <a:xfrm>
          <a:off x="9086849" y="46291500"/>
          <a:ext cx="1628775" cy="39052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Ir</a:t>
          </a:r>
          <a:r>
            <a:rPr lang="es-MX" sz="800" b="1" baseline="0">
              <a:solidFill>
                <a:schemeClr val="bg1"/>
              </a:solidFill>
              <a:latin typeface="Arial" panose="020B0604020202020204" pitchFamily="34" charset="0"/>
              <a:cs typeface="Arial" panose="020B0604020202020204" pitchFamily="34" charset="0"/>
            </a:rPr>
            <a:t> a sección: información dependientes económicos</a:t>
          </a:r>
          <a:endParaRPr lang="es-MX" sz="8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31103</xdr:colOff>
      <xdr:row>15</xdr:row>
      <xdr:rowOff>23327</xdr:rowOff>
    </xdr:from>
    <xdr:to>
      <xdr:col>53</xdr:col>
      <xdr:colOff>194389</xdr:colOff>
      <xdr:row>17</xdr:row>
      <xdr:rowOff>217713</xdr:rowOff>
    </xdr:to>
    <xdr:sp macro="" textlink="" fLocksText="0">
      <xdr:nvSpPr>
        <xdr:cNvPr id="2" name="AutoShape 84">
          <a:extLst>
            <a:ext uri="{FF2B5EF4-FFF2-40B4-BE49-F238E27FC236}">
              <a16:creationId xmlns:a16="http://schemas.microsoft.com/office/drawing/2014/main" id="{B699E59E-9D04-4EF8-A6A3-C0A3C9152C64}"/>
            </a:ext>
          </a:extLst>
        </xdr:cNvPr>
        <xdr:cNvSpPr>
          <a:spLocks noChangeArrowheads="1"/>
        </xdr:cNvSpPr>
      </xdr:nvSpPr>
      <xdr:spPr bwMode="auto">
        <a:xfrm>
          <a:off x="9959963" y="4046687"/>
          <a:ext cx="2152106" cy="651586"/>
        </a:xfrm>
        <a:prstGeom prst="roundRect">
          <a:avLst>
            <a:gd name="adj" fmla="val 8662"/>
          </a:avLst>
        </a:prstGeom>
        <a:solidFill>
          <a:srgbClr val="396395"/>
        </a:solidFill>
        <a:ln w="12700">
          <a:solidFill>
            <a:srgbClr val="FFFFFF"/>
          </a:solidFill>
          <a:round/>
          <a:headEnd/>
          <a:tailEnd/>
        </a:ln>
      </xdr:spPr>
      <xdr:txBody>
        <a:bodyPr vertOverflow="clip" wrap="square" lIns="54864" tIns="41148" rIns="54864" bIns="41148" anchor="ctr" upright="1"/>
        <a:lstStyle/>
        <a:p>
          <a:pPr algn="ctr" rtl="0">
            <a:defRPr sz="1000"/>
          </a:pPr>
          <a:r>
            <a:rPr lang="es-ES" sz="5400" b="1" i="0" strike="noStrike">
              <a:solidFill>
                <a:srgbClr val="FFFFFF"/>
              </a:solidFill>
              <a:latin typeface="Arial Narrow" panose="020B0606020202030204" pitchFamily="34" charset="0"/>
              <a:cs typeface="Arial"/>
            </a:rPr>
            <a:t>220</a:t>
          </a:r>
        </a:p>
      </xdr:txBody>
    </xdr:sp>
    <xdr:clientData/>
  </xdr:twoCellAnchor>
  <xdr:twoCellAnchor editAs="oneCell">
    <xdr:from>
      <xdr:col>1</xdr:col>
      <xdr:colOff>80844</xdr:colOff>
      <xdr:row>15</xdr:row>
      <xdr:rowOff>34463</xdr:rowOff>
    </xdr:from>
    <xdr:to>
      <xdr:col>10</xdr:col>
      <xdr:colOff>173468</xdr:colOff>
      <xdr:row>17</xdr:row>
      <xdr:rowOff>169468</xdr:rowOff>
    </xdr:to>
    <xdr:pic>
      <xdr:nvPicPr>
        <xdr:cNvPr id="3" name="Imagen 2">
          <a:extLst>
            <a:ext uri="{FF2B5EF4-FFF2-40B4-BE49-F238E27FC236}">
              <a16:creationId xmlns:a16="http://schemas.microsoft.com/office/drawing/2014/main" id="{09E1A505-F4AF-460C-8676-A939C4DD29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7119"/>
        <a:stretch/>
      </xdr:blipFill>
      <xdr:spPr>
        <a:xfrm>
          <a:off x="431364" y="4057823"/>
          <a:ext cx="2148119" cy="586490"/>
        </a:xfrm>
        <a:prstGeom prst="rect">
          <a:avLst/>
        </a:prstGeom>
      </xdr:spPr>
    </xdr:pic>
    <xdr:clientData/>
  </xdr:twoCellAnchor>
  <xdr:twoCellAnchor editAs="oneCell">
    <xdr:from>
      <xdr:col>0</xdr:col>
      <xdr:colOff>131445</xdr:colOff>
      <xdr:row>0</xdr:row>
      <xdr:rowOff>28575</xdr:rowOff>
    </xdr:from>
    <xdr:to>
      <xdr:col>7</xdr:col>
      <xdr:colOff>92227</xdr:colOff>
      <xdr:row>1</xdr:row>
      <xdr:rowOff>134550</xdr:rowOff>
    </xdr:to>
    <xdr:pic>
      <xdr:nvPicPr>
        <xdr:cNvPr id="10" name="Imagen 9">
          <a:extLst>
            <a:ext uri="{FF2B5EF4-FFF2-40B4-BE49-F238E27FC236}">
              <a16:creationId xmlns:a16="http://schemas.microsoft.com/office/drawing/2014/main" id="{E82B480E-96A1-46B8-BB53-3C131FD618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 y="28575"/>
          <a:ext cx="1698142" cy="279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245745</xdr:colOff>
      <xdr:row>1</xdr:row>
      <xdr:rowOff>179070</xdr:rowOff>
    </xdr:from>
    <xdr:to>
      <xdr:col>6</xdr:col>
      <xdr:colOff>140970</xdr:colOff>
      <xdr:row>3</xdr:row>
      <xdr:rowOff>62865</xdr:rowOff>
    </xdr:to>
    <xdr:sp macro="" textlink="">
      <xdr:nvSpPr>
        <xdr:cNvPr id="12" name="Rectángulo: esquinas redondeadas 11">
          <a:hlinkClick xmlns:r="http://schemas.openxmlformats.org/officeDocument/2006/relationships" r:id="rId3"/>
          <a:extLst>
            <a:ext uri="{FF2B5EF4-FFF2-40B4-BE49-F238E27FC236}">
              <a16:creationId xmlns:a16="http://schemas.microsoft.com/office/drawing/2014/main" id="{8C86FA66-D112-4D22-A5C0-3402F59951DD}"/>
            </a:ext>
          </a:extLst>
        </xdr:cNvPr>
        <xdr:cNvSpPr/>
      </xdr:nvSpPr>
      <xdr:spPr>
        <a:xfrm>
          <a:off x="245745" y="360045"/>
          <a:ext cx="1419225" cy="37909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Ver </a:t>
          </a:r>
        </a:p>
        <a:p>
          <a:pPr algn="ctr"/>
          <a:r>
            <a:rPr lang="es-MX" sz="800" b="1">
              <a:solidFill>
                <a:schemeClr val="bg1"/>
              </a:solidFill>
              <a:latin typeface="Arial" panose="020B0604020202020204" pitchFamily="34" charset="0"/>
              <a:cs typeface="Arial" panose="020B0604020202020204" pitchFamily="34" charset="0"/>
            </a:rPr>
            <a:t>Fuente de datos</a:t>
          </a:r>
        </a:p>
      </xdr:txBody>
    </xdr:sp>
    <xdr:clientData/>
  </xdr:twoCellAnchor>
  <xdr:twoCellAnchor>
    <xdr:from>
      <xdr:col>48</xdr:col>
      <xdr:colOff>112395</xdr:colOff>
      <xdr:row>0</xdr:row>
      <xdr:rowOff>93345</xdr:rowOff>
    </xdr:from>
    <xdr:to>
      <xdr:col>54</xdr:col>
      <xdr:colOff>209550</xdr:colOff>
      <xdr:row>1</xdr:row>
      <xdr:rowOff>287655</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E6E5C65D-ED9E-4F03-9078-8B29BDB7A815}"/>
            </a:ext>
          </a:extLst>
        </xdr:cNvPr>
        <xdr:cNvSpPr/>
      </xdr:nvSpPr>
      <xdr:spPr>
        <a:xfrm>
          <a:off x="10837545" y="93345"/>
          <a:ext cx="1411605" cy="375285"/>
        </a:xfrm>
        <a:prstGeom prst="roundRect">
          <a:avLst/>
        </a:prstGeom>
        <a:solidFill>
          <a:srgbClr val="33415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800" b="1">
              <a:solidFill>
                <a:schemeClr val="bg1"/>
              </a:solidFill>
              <a:latin typeface="Arial" panose="020B0604020202020204" pitchFamily="34" charset="0"/>
              <a:cs typeface="Arial" panose="020B0604020202020204" pitchFamily="34" charset="0"/>
            </a:rPr>
            <a:t>Introducción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siemprealdia.alegra.com/calendario-tributario-2024/"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normograma.dian.gov.co/dian/compilacion/docs/resolucion_dian_1255_2022.htm" TargetMode="External"/><Relationship Id="rId2" Type="http://schemas.openxmlformats.org/officeDocument/2006/relationships/hyperlink" Target="https://siemprealdia.co/colombia/impuestos/prevalidador-para-el-reporte-de-exogena/" TargetMode="External"/><Relationship Id="rId1" Type="http://schemas.openxmlformats.org/officeDocument/2006/relationships/hyperlink" Target="http://168.61.69.177/documentospdf/PDF/R_DIAN_1255_2022.pdf" TargetMode="External"/><Relationship Id="rId5" Type="http://schemas.openxmlformats.org/officeDocument/2006/relationships/drawing" Target="../drawings/drawing4.xml"/><Relationship Id="rId4" Type="http://schemas.openxmlformats.org/officeDocument/2006/relationships/hyperlink" Target="https://www.dian.gov.co/normatividad/Normatividad/Resoluci&#243;n%20000022%20de%2020-02-2024.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siemprealdia.co/colombia/recursos/herramienta-retencion-en-la-fuente-por-el-procedimiento-1-2024/" TargetMode="External"/><Relationship Id="rId1" Type="http://schemas.openxmlformats.org/officeDocument/2006/relationships/hyperlink" Target="https://siemprealdia.alegra.com/calendario-tributario-2024/"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B095-81F6-4A6E-801A-03D48C0A2F48}">
  <dimension ref="A1"/>
  <sheetViews>
    <sheetView tabSelected="1" workbookViewId="0">
      <selection activeCell="H5" sqref="H5"/>
    </sheetView>
  </sheetViews>
  <sheetFormatPr baseColWidth="10" defaultColWidth="11.44140625" defaultRowHeight="14.4" x14ac:dyDescent="0.3"/>
  <cols>
    <col min="1" max="16384" width="11.441406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4B99B-D0B9-44F7-97DF-2B38D49BFC36}">
  <dimension ref="A1"/>
  <sheetViews>
    <sheetView workbookViewId="0">
      <selection activeCell="I35" sqref="I35"/>
    </sheetView>
  </sheetViews>
  <sheetFormatPr baseColWidth="10" defaultColWidth="11.44140625" defaultRowHeight="14.4" x14ac:dyDescent="0.3"/>
  <cols>
    <col min="1" max="16384" width="11.44140625" style="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98A5F-772D-4557-8276-B8BD6DEC1931}">
  <dimension ref="B2:L43"/>
  <sheetViews>
    <sheetView workbookViewId="0">
      <selection activeCell="M3" sqref="M3"/>
    </sheetView>
  </sheetViews>
  <sheetFormatPr baseColWidth="10" defaultColWidth="11.5546875" defaultRowHeight="14.4" x14ac:dyDescent="0.3"/>
  <cols>
    <col min="1" max="1" width="19.109375" style="2" customWidth="1"/>
    <col min="2" max="2" width="7.5546875" style="2" customWidth="1"/>
    <col min="3" max="9" width="13.6640625" style="2" customWidth="1"/>
    <col min="10" max="16384" width="11.5546875" style="2"/>
  </cols>
  <sheetData>
    <row r="2" spans="2:12" ht="14.4" customHeight="1" x14ac:dyDescent="0.3">
      <c r="C2" s="86" t="s">
        <v>221</v>
      </c>
      <c r="D2" s="86"/>
      <c r="E2" s="86"/>
      <c r="F2" s="86"/>
      <c r="G2" s="86"/>
      <c r="H2" s="86"/>
      <c r="I2" s="86"/>
      <c r="J2" s="86"/>
      <c r="K2" s="87" t="s">
        <v>309</v>
      </c>
      <c r="L2" s="87"/>
    </row>
    <row r="3" spans="2:12" ht="42" customHeight="1" x14ac:dyDescent="0.3">
      <c r="C3" s="86"/>
      <c r="D3" s="86"/>
      <c r="E3" s="86"/>
      <c r="F3" s="86"/>
      <c r="G3" s="86"/>
      <c r="H3" s="86"/>
      <c r="I3" s="86"/>
      <c r="J3" s="86"/>
      <c r="K3" s="87"/>
      <c r="L3" s="87"/>
    </row>
    <row r="5" spans="2:12" ht="20.399999999999999" customHeight="1" x14ac:dyDescent="0.3">
      <c r="B5" s="91" t="s">
        <v>261</v>
      </c>
      <c r="C5" s="91"/>
      <c r="D5" s="91"/>
      <c r="E5" s="91"/>
      <c r="F5" s="91"/>
      <c r="G5" s="91"/>
      <c r="H5" s="91"/>
      <c r="I5" s="91"/>
      <c r="J5" s="91"/>
      <c r="K5" s="91"/>
      <c r="L5" s="91"/>
    </row>
    <row r="6" spans="2:12" ht="20.399999999999999" customHeight="1" x14ac:dyDescent="0.3">
      <c r="B6" s="91"/>
      <c r="C6" s="91"/>
      <c r="D6" s="91"/>
      <c r="E6" s="91"/>
      <c r="F6" s="91"/>
      <c r="G6" s="91"/>
      <c r="H6" s="91"/>
      <c r="I6" s="91"/>
      <c r="J6" s="91"/>
      <c r="K6" s="91"/>
      <c r="L6" s="91"/>
    </row>
    <row r="7" spans="2:12" ht="20.399999999999999" customHeight="1" x14ac:dyDescent="0.3">
      <c r="B7" s="91"/>
      <c r="C7" s="91"/>
      <c r="D7" s="91"/>
      <c r="E7" s="91"/>
      <c r="F7" s="91"/>
      <c r="G7" s="91"/>
      <c r="H7" s="91"/>
      <c r="I7" s="91"/>
      <c r="J7" s="91"/>
      <c r="K7" s="91"/>
      <c r="L7" s="91"/>
    </row>
    <row r="8" spans="2:12" ht="20.399999999999999" customHeight="1" x14ac:dyDescent="0.3">
      <c r="B8" s="91"/>
      <c r="C8" s="91"/>
      <c r="D8" s="91"/>
      <c r="E8" s="91"/>
      <c r="F8" s="91"/>
      <c r="G8" s="91"/>
      <c r="H8" s="91"/>
      <c r="I8" s="91"/>
      <c r="J8" s="91"/>
      <c r="K8" s="91"/>
      <c r="L8" s="91"/>
    </row>
    <row r="9" spans="2:12" ht="20.399999999999999" customHeight="1" x14ac:dyDescent="0.3">
      <c r="B9" s="91"/>
      <c r="C9" s="91"/>
      <c r="D9" s="91"/>
      <c r="E9" s="91"/>
      <c r="F9" s="91"/>
      <c r="G9" s="91"/>
      <c r="H9" s="91"/>
      <c r="I9" s="91"/>
      <c r="J9" s="91"/>
      <c r="K9" s="91"/>
      <c r="L9" s="91"/>
    </row>
    <row r="10" spans="2:12" ht="45" customHeight="1" x14ac:dyDescent="0.3">
      <c r="B10" s="91"/>
      <c r="C10" s="91"/>
      <c r="D10" s="91"/>
      <c r="E10" s="91"/>
      <c r="F10" s="91"/>
      <c r="G10" s="91"/>
      <c r="H10" s="91"/>
      <c r="I10" s="91"/>
      <c r="J10" s="91"/>
      <c r="K10" s="91"/>
      <c r="L10" s="91"/>
    </row>
    <row r="11" spans="2:12" ht="11.4" customHeight="1" x14ac:dyDescent="0.3">
      <c r="C11" s="47"/>
      <c r="D11" s="47"/>
      <c r="E11" s="47"/>
      <c r="F11" s="47"/>
      <c r="G11" s="47"/>
      <c r="H11" s="47"/>
      <c r="I11" s="47"/>
      <c r="J11" s="47"/>
      <c r="K11" s="47"/>
    </row>
    <row r="12" spans="2:12" ht="23.4" customHeight="1" x14ac:dyDescent="0.3">
      <c r="B12" s="82" t="s">
        <v>222</v>
      </c>
      <c r="C12" s="82"/>
      <c r="D12" s="82"/>
      <c r="E12" s="82"/>
      <c r="F12" s="82"/>
      <c r="G12" s="82"/>
      <c r="H12" s="82"/>
      <c r="I12" s="82"/>
      <c r="J12" s="82"/>
      <c r="K12" s="82"/>
    </row>
    <row r="13" spans="2:12" ht="109.95" customHeight="1" x14ac:dyDescent="0.3">
      <c r="B13" s="83" t="s">
        <v>223</v>
      </c>
      <c r="C13" s="83"/>
      <c r="D13" s="83"/>
      <c r="E13" s="83"/>
      <c r="F13" s="83"/>
      <c r="G13" s="83"/>
      <c r="H13" s="83"/>
      <c r="I13" s="83"/>
      <c r="J13" s="83"/>
      <c r="K13" s="83"/>
    </row>
    <row r="15" spans="2:12" ht="23.4" customHeight="1" x14ac:dyDescent="0.3">
      <c r="B15" s="82" t="s">
        <v>308</v>
      </c>
      <c r="C15" s="82"/>
      <c r="D15" s="82"/>
      <c r="E15" s="82"/>
      <c r="F15" s="82"/>
      <c r="G15" s="82"/>
      <c r="H15" s="82"/>
      <c r="I15" s="82"/>
      <c r="J15" s="82"/>
      <c r="K15" s="82"/>
    </row>
    <row r="16" spans="2:12" ht="58.95" customHeight="1" x14ac:dyDescent="0.3">
      <c r="B16" s="83" t="s">
        <v>227</v>
      </c>
      <c r="C16" s="83"/>
      <c r="D16" s="83"/>
      <c r="E16" s="83"/>
      <c r="F16" s="83"/>
      <c r="G16" s="83"/>
      <c r="H16" s="83"/>
      <c r="I16" s="83"/>
      <c r="J16" s="83"/>
      <c r="K16" s="83"/>
    </row>
    <row r="17" spans="2:11" ht="12.6" customHeight="1" x14ac:dyDescent="0.3"/>
    <row r="18" spans="2:11" ht="23.4" customHeight="1" x14ac:dyDescent="0.3">
      <c r="B18" s="82" t="s">
        <v>224</v>
      </c>
      <c r="C18" s="82"/>
      <c r="D18" s="82"/>
      <c r="E18" s="82"/>
      <c r="F18" s="82"/>
      <c r="G18" s="82"/>
      <c r="H18" s="82"/>
      <c r="I18" s="82"/>
      <c r="J18" s="82"/>
      <c r="K18" s="82"/>
    </row>
    <row r="19" spans="2:11" ht="52.2" customHeight="1" x14ac:dyDescent="0.3">
      <c r="B19" s="83" t="s">
        <v>262</v>
      </c>
      <c r="C19" s="83"/>
      <c r="D19" s="83"/>
      <c r="E19" s="83"/>
      <c r="F19" s="83"/>
      <c r="G19" s="83"/>
      <c r="H19" s="83"/>
      <c r="I19" s="83"/>
      <c r="J19" s="83"/>
      <c r="K19" s="83"/>
    </row>
    <row r="20" spans="2:11" ht="12" customHeight="1" x14ac:dyDescent="0.3"/>
    <row r="21" spans="2:11" ht="45" customHeight="1" x14ac:dyDescent="0.3"/>
    <row r="22" spans="2:11" ht="45" customHeight="1" x14ac:dyDescent="0.3"/>
    <row r="23" spans="2:11" ht="45" customHeight="1" x14ac:dyDescent="0.3"/>
    <row r="24" spans="2:11" ht="45" customHeight="1" x14ac:dyDescent="0.3"/>
    <row r="25" spans="2:11" ht="45" customHeight="1" x14ac:dyDescent="0.3"/>
    <row r="26" spans="2:11" ht="45" customHeight="1" x14ac:dyDescent="0.3"/>
    <row r="27" spans="2:11" ht="45" customHeight="1" x14ac:dyDescent="0.3"/>
    <row r="28" spans="2:11" ht="45" customHeight="1" x14ac:dyDescent="0.3"/>
    <row r="29" spans="2:11" ht="45" customHeight="1" x14ac:dyDescent="0.3"/>
    <row r="30" spans="2:11" ht="45" customHeight="1" x14ac:dyDescent="0.3"/>
    <row r="31" spans="2:11" ht="45" customHeight="1" x14ac:dyDescent="0.3"/>
    <row r="32" spans="2:11" ht="45" customHeight="1" x14ac:dyDescent="0.3"/>
    <row r="34" spans="3:9" ht="63" customHeight="1" x14ac:dyDescent="0.3">
      <c r="C34" s="88" t="s">
        <v>1</v>
      </c>
      <c r="D34" s="89"/>
      <c r="E34" s="89"/>
      <c r="F34" s="89"/>
      <c r="G34" s="89"/>
      <c r="H34" s="89"/>
      <c r="I34" s="89"/>
    </row>
    <row r="35" spans="3:9" ht="36" customHeight="1" x14ac:dyDescent="0.3">
      <c r="C35" s="90" t="s">
        <v>3</v>
      </c>
      <c r="D35" s="90"/>
      <c r="E35" s="90"/>
      <c r="F35" s="90"/>
      <c r="G35" s="90"/>
      <c r="H35" s="90"/>
      <c r="I35" s="90"/>
    </row>
    <row r="36" spans="3:9" ht="15.6" x14ac:dyDescent="0.3">
      <c r="C36" s="84" t="s">
        <v>2</v>
      </c>
      <c r="D36" s="84"/>
      <c r="E36" s="84"/>
      <c r="F36" s="84"/>
      <c r="G36" s="84"/>
      <c r="H36" s="84"/>
      <c r="I36" s="84"/>
    </row>
    <row r="40" spans="3:9" x14ac:dyDescent="0.3">
      <c r="C40" s="85" t="s">
        <v>4</v>
      </c>
      <c r="D40" s="85"/>
      <c r="E40" s="85"/>
      <c r="F40" s="85"/>
      <c r="G40" s="85"/>
      <c r="H40" s="85"/>
      <c r="I40" s="85"/>
    </row>
    <row r="41" spans="3:9" x14ac:dyDescent="0.3">
      <c r="C41" s="85"/>
      <c r="D41" s="85"/>
      <c r="E41" s="85"/>
      <c r="F41" s="85"/>
      <c r="G41" s="85"/>
      <c r="H41" s="85"/>
      <c r="I41" s="85"/>
    </row>
    <row r="42" spans="3:9" x14ac:dyDescent="0.3">
      <c r="C42" s="85"/>
      <c r="D42" s="85"/>
      <c r="E42" s="85"/>
      <c r="F42" s="85"/>
      <c r="G42" s="85"/>
      <c r="H42" s="85"/>
      <c r="I42" s="85"/>
    </row>
    <row r="43" spans="3:9" ht="46.95" customHeight="1" x14ac:dyDescent="0.3">
      <c r="C43" s="85"/>
      <c r="D43" s="85"/>
      <c r="E43" s="85"/>
      <c r="F43" s="85"/>
      <c r="G43" s="85"/>
      <c r="H43" s="85"/>
      <c r="I43" s="85"/>
    </row>
  </sheetData>
  <mergeCells count="13">
    <mergeCell ref="B18:K18"/>
    <mergeCell ref="B19:K19"/>
    <mergeCell ref="C36:I36"/>
    <mergeCell ref="C40:I43"/>
    <mergeCell ref="C2:J3"/>
    <mergeCell ref="K2:L3"/>
    <mergeCell ref="C34:I34"/>
    <mergeCell ref="C35:I35"/>
    <mergeCell ref="B12:K12"/>
    <mergeCell ref="B13:K13"/>
    <mergeCell ref="B5:L10"/>
    <mergeCell ref="B15:K15"/>
    <mergeCell ref="B16:K16"/>
  </mergeCells>
  <hyperlinks>
    <hyperlink ref="C36:I36" r:id="rId1" display="Calendario tributario" xr:uid="{45CFD0CC-4825-42DA-AF4F-2A4EB9DEC916}"/>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9098B-17ED-4D27-9BCB-8129C0B94ED9}">
  <dimension ref="A1:BQ722"/>
  <sheetViews>
    <sheetView zoomScale="90" zoomScaleNormal="90" workbookViewId="0">
      <pane xSplit="1" ySplit="12" topLeftCell="B13" activePane="bottomRight" state="frozen"/>
      <selection pane="topRight" activeCell="B1" sqref="B1"/>
      <selection pane="bottomLeft" activeCell="A11" sqref="A11"/>
      <selection pane="bottomRight" activeCell="BN11" sqref="BN11"/>
    </sheetView>
  </sheetViews>
  <sheetFormatPr baseColWidth="10" defaultColWidth="11.5546875" defaultRowHeight="10.199999999999999" x14ac:dyDescent="0.2"/>
  <cols>
    <col min="1" max="1" width="44.5546875" style="49" customWidth="1"/>
    <col min="2" max="2" width="24.6640625" style="44" customWidth="1"/>
    <col min="3" max="3" width="17.109375" style="44" customWidth="1"/>
    <col min="4" max="4" width="13.109375" style="44" customWidth="1"/>
    <col min="5" max="7" width="27.44140625" style="44" customWidth="1"/>
    <col min="8" max="8" width="23" style="44" customWidth="1"/>
    <col min="9" max="9" width="42.44140625" style="44" customWidth="1"/>
    <col min="10" max="10" width="27.109375" style="49" customWidth="1"/>
    <col min="11" max="11" width="20.6640625" style="44" customWidth="1"/>
    <col min="12" max="12" width="19.109375" style="44" customWidth="1"/>
    <col min="13" max="16" width="19.5546875" style="44" customWidth="1"/>
    <col min="17" max="22" width="9.33203125" style="44" customWidth="1"/>
    <col min="23" max="25" width="7.33203125" style="44" customWidth="1"/>
    <col min="26" max="26" width="22.6640625" style="44" customWidth="1"/>
    <col min="27" max="27" width="20" style="44" customWidth="1"/>
    <col min="28" max="30" width="19.5546875" style="44" customWidth="1"/>
    <col min="31" max="31" width="19.33203125" style="44" customWidth="1"/>
    <col min="32" max="32" width="21.6640625" style="44" customWidth="1"/>
    <col min="33" max="34" width="30.44140625" style="44" customWidth="1"/>
    <col min="35" max="35" width="22" style="44" customWidth="1"/>
    <col min="36" max="38" width="21.6640625" style="44" customWidth="1"/>
    <col min="39" max="39" width="21" style="44" customWidth="1"/>
    <col min="40" max="40" width="26.88671875" style="44" customWidth="1"/>
    <col min="41" max="41" width="31.88671875" style="44" customWidth="1"/>
    <col min="42" max="43" width="22.6640625" style="44" customWidth="1"/>
    <col min="44" max="44" width="41.6640625" style="44" customWidth="1"/>
    <col min="45" max="45" width="27.6640625" style="44" customWidth="1"/>
    <col min="46" max="46" width="29.6640625" style="44" customWidth="1"/>
    <col min="47" max="50" width="22.6640625" style="44" customWidth="1"/>
    <col min="51" max="51" width="27.33203125" style="44" customWidth="1"/>
    <col min="52" max="52" width="22.6640625" style="44" customWidth="1"/>
    <col min="53" max="53" width="24.33203125" style="44" customWidth="1"/>
    <col min="54" max="54" width="27.6640625" style="44" customWidth="1"/>
    <col min="55" max="55" width="25.33203125" style="44" customWidth="1"/>
    <col min="56" max="56" width="35.33203125" style="44" customWidth="1"/>
    <col min="57" max="58" width="22.6640625" style="44" customWidth="1"/>
    <col min="59" max="59" width="29.109375" style="44" customWidth="1"/>
    <col min="60" max="60" width="22.6640625" style="44" customWidth="1"/>
    <col min="61" max="66" width="22" style="44" customWidth="1"/>
    <col min="67" max="69" width="21.109375" style="44" customWidth="1"/>
    <col min="70" max="16384" width="11.5546875" style="44"/>
  </cols>
  <sheetData>
    <row r="1" spans="1:69" x14ac:dyDescent="0.2">
      <c r="A1" s="44"/>
      <c r="J1" s="44"/>
    </row>
    <row r="2" spans="1:69" ht="14.4" customHeight="1" x14ac:dyDescent="0.2">
      <c r="A2" s="44"/>
      <c r="B2" s="92" t="s">
        <v>146</v>
      </c>
      <c r="C2" s="92"/>
      <c r="D2" s="92"/>
      <c r="E2" s="92"/>
      <c r="F2" s="92"/>
      <c r="G2" s="92"/>
      <c r="H2" s="46"/>
      <c r="I2" s="48"/>
      <c r="J2" s="44"/>
      <c r="K2" s="48"/>
      <c r="L2" s="87"/>
      <c r="M2" s="87"/>
      <c r="N2" s="3"/>
      <c r="O2" s="3"/>
      <c r="P2" s="3"/>
      <c r="Q2" s="3"/>
      <c r="R2" s="3"/>
      <c r="S2" s="3"/>
    </row>
    <row r="3" spans="1:69" ht="28.95" customHeight="1" x14ac:dyDescent="0.2">
      <c r="A3" s="44"/>
      <c r="B3" s="92"/>
      <c r="C3" s="92"/>
      <c r="D3" s="92"/>
      <c r="E3" s="92"/>
      <c r="F3" s="92"/>
      <c r="G3" s="92"/>
      <c r="H3" s="46"/>
      <c r="I3" s="48"/>
      <c r="J3" s="44"/>
      <c r="K3" s="48"/>
      <c r="L3" s="87"/>
      <c r="M3" s="87"/>
      <c r="N3" s="3"/>
      <c r="O3" s="3"/>
      <c r="P3" s="3"/>
      <c r="Q3" s="3"/>
      <c r="R3" s="3"/>
      <c r="S3" s="3"/>
    </row>
    <row r="4" spans="1:69" x14ac:dyDescent="0.2">
      <c r="A4" s="44"/>
      <c r="J4" s="44"/>
    </row>
    <row r="5" spans="1:69" ht="13.95" customHeight="1" x14ac:dyDescent="0.25">
      <c r="A5" s="95"/>
      <c r="B5" s="95"/>
      <c r="J5" s="44"/>
    </row>
    <row r="6" spans="1:69" s="53" customFormat="1" ht="28.2" customHeight="1" x14ac:dyDescent="0.3">
      <c r="A6" s="57" t="s">
        <v>231</v>
      </c>
      <c r="B6" s="94" t="s">
        <v>116</v>
      </c>
      <c r="C6" s="94"/>
      <c r="D6" s="94"/>
      <c r="E6" s="94"/>
      <c r="F6" s="94"/>
      <c r="G6" s="94"/>
      <c r="H6" s="94"/>
      <c r="I6" s="94"/>
      <c r="J6" s="61" t="s">
        <v>155</v>
      </c>
      <c r="K6" s="94" t="s">
        <v>145</v>
      </c>
      <c r="L6" s="94"/>
      <c r="M6" s="94"/>
      <c r="N6" s="94"/>
      <c r="O6" s="94"/>
      <c r="P6" s="94"/>
      <c r="Q6" s="94" t="s">
        <v>111</v>
      </c>
      <c r="R6" s="94"/>
      <c r="S6" s="94"/>
      <c r="T6" s="94"/>
      <c r="U6" s="94"/>
      <c r="V6" s="94"/>
      <c r="W6" s="94"/>
      <c r="X6" s="94"/>
      <c r="Y6" s="94"/>
      <c r="Z6" s="94"/>
      <c r="AA6" s="94"/>
      <c r="AB6" s="94"/>
      <c r="AC6" s="94"/>
      <c r="AD6" s="94"/>
      <c r="AE6" s="93" t="s">
        <v>31</v>
      </c>
      <c r="AF6" s="93"/>
      <c r="AG6" s="93" t="s">
        <v>315</v>
      </c>
      <c r="AH6" s="93"/>
      <c r="AI6" s="93"/>
      <c r="AJ6" s="93" t="s">
        <v>113</v>
      </c>
      <c r="AK6" s="93"/>
      <c r="AL6" s="93"/>
      <c r="AM6" s="93"/>
      <c r="AN6" s="103" t="s">
        <v>44</v>
      </c>
      <c r="AO6" s="104"/>
      <c r="AP6" s="104"/>
      <c r="AQ6" s="104"/>
      <c r="AR6" s="105"/>
      <c r="AS6" s="103" t="s">
        <v>259</v>
      </c>
      <c r="AT6" s="104"/>
      <c r="AU6" s="105"/>
      <c r="AV6" s="93" t="s">
        <v>211</v>
      </c>
      <c r="AW6" s="93"/>
      <c r="AX6" s="93"/>
      <c r="AY6" s="62"/>
      <c r="AZ6" s="62"/>
      <c r="BA6" s="75"/>
      <c r="BB6" s="75"/>
      <c r="BC6" s="75"/>
      <c r="BD6" s="75"/>
      <c r="BE6" s="103"/>
      <c r="BF6" s="105"/>
      <c r="BG6" s="61"/>
      <c r="BH6" s="106" t="s">
        <v>244</v>
      </c>
      <c r="BI6" s="107"/>
      <c r="BJ6" s="108"/>
      <c r="BK6" s="94" t="s">
        <v>208</v>
      </c>
      <c r="BL6" s="94"/>
      <c r="BM6" s="94"/>
      <c r="BN6" s="94"/>
      <c r="BO6" s="94" t="s">
        <v>209</v>
      </c>
      <c r="BP6" s="94"/>
      <c r="BQ6" s="94"/>
    </row>
    <row r="7" spans="1:69" s="54" customFormat="1" ht="46.5" customHeight="1" x14ac:dyDescent="0.3">
      <c r="A7" s="58" t="s">
        <v>101</v>
      </c>
      <c r="B7" s="62" t="s">
        <v>90</v>
      </c>
      <c r="C7" s="62" t="s">
        <v>91</v>
      </c>
      <c r="D7" s="62" t="s">
        <v>92</v>
      </c>
      <c r="E7" s="62" t="s">
        <v>93</v>
      </c>
      <c r="F7" s="62" t="s">
        <v>94</v>
      </c>
      <c r="G7" s="62" t="s">
        <v>95</v>
      </c>
      <c r="H7" s="62" t="s">
        <v>96</v>
      </c>
      <c r="I7" s="62" t="s">
        <v>97</v>
      </c>
      <c r="J7" s="62" t="s">
        <v>0</v>
      </c>
      <c r="K7" s="62" t="s">
        <v>98</v>
      </c>
      <c r="L7" s="62" t="s">
        <v>219</v>
      </c>
      <c r="M7" s="62" t="s">
        <v>93</v>
      </c>
      <c r="N7" s="62" t="s">
        <v>94</v>
      </c>
      <c r="O7" s="62" t="s">
        <v>95</v>
      </c>
      <c r="P7" s="62" t="s">
        <v>103</v>
      </c>
      <c r="Q7" s="93" t="s">
        <v>151</v>
      </c>
      <c r="R7" s="93"/>
      <c r="S7" s="93"/>
      <c r="T7" s="93" t="s">
        <v>152</v>
      </c>
      <c r="U7" s="93"/>
      <c r="V7" s="93"/>
      <c r="W7" s="93" t="s">
        <v>107</v>
      </c>
      <c r="X7" s="93"/>
      <c r="Y7" s="93"/>
      <c r="Z7" s="62" t="s">
        <v>130</v>
      </c>
      <c r="AA7" s="62" t="s">
        <v>108</v>
      </c>
      <c r="AB7" s="62" t="s">
        <v>109</v>
      </c>
      <c r="AC7" s="62" t="s">
        <v>110</v>
      </c>
      <c r="AD7" s="62" t="s">
        <v>156</v>
      </c>
      <c r="AE7" s="62" t="s">
        <v>112</v>
      </c>
      <c r="AF7" s="62" t="s">
        <v>214</v>
      </c>
      <c r="AG7" s="62" t="s">
        <v>32</v>
      </c>
      <c r="AH7" s="62" t="s">
        <v>215</v>
      </c>
      <c r="AI7" s="62" t="s">
        <v>192</v>
      </c>
      <c r="AJ7" s="62" t="s">
        <v>34</v>
      </c>
      <c r="AK7" s="62" t="s">
        <v>157</v>
      </c>
      <c r="AL7" s="62" t="s">
        <v>35</v>
      </c>
      <c r="AM7" s="62" t="s">
        <v>37</v>
      </c>
      <c r="AN7" s="62" t="s">
        <v>114</v>
      </c>
      <c r="AO7" s="62" t="s">
        <v>230</v>
      </c>
      <c r="AP7" s="62" t="s">
        <v>41</v>
      </c>
      <c r="AQ7" s="62" t="s">
        <v>43</v>
      </c>
      <c r="AR7" s="62" t="s">
        <v>115</v>
      </c>
      <c r="AS7" s="62" t="s">
        <v>117</v>
      </c>
      <c r="AT7" s="62" t="s">
        <v>159</v>
      </c>
      <c r="AU7" s="62" t="s">
        <v>118</v>
      </c>
      <c r="AV7" s="62" t="s">
        <v>160</v>
      </c>
      <c r="AW7" s="62" t="s">
        <v>161</v>
      </c>
      <c r="AX7" s="62" t="s">
        <v>162</v>
      </c>
      <c r="AY7" s="62" t="s">
        <v>119</v>
      </c>
      <c r="AZ7" s="62" t="s">
        <v>163</v>
      </c>
      <c r="BA7" s="62" t="s">
        <v>120</v>
      </c>
      <c r="BB7" s="62" t="s">
        <v>121</v>
      </c>
      <c r="BC7" s="62" t="s">
        <v>122</v>
      </c>
      <c r="BD7" s="62" t="s">
        <v>123</v>
      </c>
      <c r="BE7" s="62" t="s">
        <v>124</v>
      </c>
      <c r="BF7" s="62" t="s">
        <v>125</v>
      </c>
      <c r="BG7" s="62" t="s">
        <v>217</v>
      </c>
      <c r="BH7" s="62" t="s">
        <v>126</v>
      </c>
      <c r="BI7" s="62" t="s">
        <v>191</v>
      </c>
      <c r="BJ7" s="62" t="s">
        <v>190</v>
      </c>
      <c r="BK7" s="62" t="s">
        <v>193</v>
      </c>
      <c r="BL7" s="62" t="s">
        <v>194</v>
      </c>
      <c r="BM7" s="62" t="s">
        <v>206</v>
      </c>
      <c r="BN7" s="62" t="s">
        <v>207</v>
      </c>
      <c r="BO7" s="62" t="s">
        <v>203</v>
      </c>
      <c r="BP7" s="62" t="s">
        <v>204</v>
      </c>
      <c r="BQ7" s="62" t="s">
        <v>205</v>
      </c>
    </row>
    <row r="8" spans="1:69" s="55" customFormat="1" ht="23.4" customHeight="1" x14ac:dyDescent="0.3">
      <c r="A8" s="58" t="s">
        <v>102</v>
      </c>
      <c r="B8" s="61">
        <v>4</v>
      </c>
      <c r="C8" s="61">
        <v>5</v>
      </c>
      <c r="D8" s="61">
        <v>6</v>
      </c>
      <c r="E8" s="61">
        <v>7</v>
      </c>
      <c r="F8" s="61">
        <v>8</v>
      </c>
      <c r="G8" s="61">
        <v>9</v>
      </c>
      <c r="H8" s="61">
        <v>10</v>
      </c>
      <c r="I8" s="61">
        <v>11</v>
      </c>
      <c r="J8" s="62" t="s">
        <v>0</v>
      </c>
      <c r="K8" s="61">
        <v>24</v>
      </c>
      <c r="L8" s="61">
        <v>25</v>
      </c>
      <c r="M8" s="61">
        <v>26</v>
      </c>
      <c r="N8" s="61">
        <v>27</v>
      </c>
      <c r="O8" s="61">
        <v>28</v>
      </c>
      <c r="P8" s="61">
        <v>29</v>
      </c>
      <c r="Q8" s="94">
        <v>30</v>
      </c>
      <c r="R8" s="94"/>
      <c r="S8" s="94"/>
      <c r="T8" s="94">
        <v>31</v>
      </c>
      <c r="U8" s="94"/>
      <c r="V8" s="94"/>
      <c r="W8" s="94">
        <v>32</v>
      </c>
      <c r="X8" s="94"/>
      <c r="Y8" s="94"/>
      <c r="Z8" s="62" t="s">
        <v>0</v>
      </c>
      <c r="AA8" s="61">
        <v>33</v>
      </c>
      <c r="AB8" s="61">
        <v>34</v>
      </c>
      <c r="AC8" s="61">
        <v>35</v>
      </c>
      <c r="AD8" s="61" t="s">
        <v>0</v>
      </c>
      <c r="AE8" s="94">
        <v>36</v>
      </c>
      <c r="AF8" s="94"/>
      <c r="AG8" s="61">
        <v>37</v>
      </c>
      <c r="AH8" s="61">
        <v>38</v>
      </c>
      <c r="AI8" s="61" t="s">
        <v>0</v>
      </c>
      <c r="AJ8" s="61">
        <v>39</v>
      </c>
      <c r="AK8" s="61">
        <v>39</v>
      </c>
      <c r="AL8" s="61">
        <v>40</v>
      </c>
      <c r="AM8" s="61">
        <v>41</v>
      </c>
      <c r="AN8" s="61">
        <v>42</v>
      </c>
      <c r="AO8" s="61">
        <v>43</v>
      </c>
      <c r="AP8" s="61">
        <v>44</v>
      </c>
      <c r="AQ8" s="61">
        <v>45</v>
      </c>
      <c r="AR8" s="61">
        <v>46</v>
      </c>
      <c r="AS8" s="61">
        <v>47</v>
      </c>
      <c r="AT8" s="61">
        <v>48</v>
      </c>
      <c r="AU8" s="61">
        <v>49</v>
      </c>
      <c r="AV8" s="94">
        <v>50</v>
      </c>
      <c r="AW8" s="94"/>
      <c r="AX8" s="94"/>
      <c r="AY8" s="61">
        <v>51</v>
      </c>
      <c r="AZ8" s="61">
        <v>52</v>
      </c>
      <c r="BA8" s="61">
        <v>53</v>
      </c>
      <c r="BB8" s="61">
        <v>54</v>
      </c>
      <c r="BC8" s="61">
        <v>55</v>
      </c>
      <c r="BD8" s="61">
        <v>56</v>
      </c>
      <c r="BE8" s="61">
        <v>57</v>
      </c>
      <c r="BF8" s="61">
        <v>58</v>
      </c>
      <c r="BG8" s="61">
        <v>59</v>
      </c>
      <c r="BH8" s="61">
        <v>60</v>
      </c>
      <c r="BI8" s="61" t="s">
        <v>0</v>
      </c>
      <c r="BJ8" s="61" t="s">
        <v>0</v>
      </c>
      <c r="BK8" s="61">
        <v>79</v>
      </c>
      <c r="BL8" s="61">
        <v>80</v>
      </c>
      <c r="BM8" s="61">
        <v>81</v>
      </c>
      <c r="BN8" s="61">
        <v>82</v>
      </c>
      <c r="BO8" s="61" t="s">
        <v>0</v>
      </c>
      <c r="BP8" s="61" t="s">
        <v>0</v>
      </c>
      <c r="BQ8" s="61" t="s">
        <v>0</v>
      </c>
    </row>
    <row r="9" spans="1:69" s="45" customFormat="1" ht="23.4" customHeight="1" x14ac:dyDescent="0.3">
      <c r="A9" s="59" t="s">
        <v>176</v>
      </c>
      <c r="B9" s="63" t="s">
        <v>0</v>
      </c>
      <c r="C9" s="63" t="s">
        <v>0</v>
      </c>
      <c r="D9" s="63" t="s">
        <v>0</v>
      </c>
      <c r="E9" s="63" t="s">
        <v>0</v>
      </c>
      <c r="F9" s="63" t="s">
        <v>0</v>
      </c>
      <c r="G9" s="63" t="s">
        <v>0</v>
      </c>
      <c r="H9" s="63" t="s">
        <v>0</v>
      </c>
      <c r="I9" s="63" t="s">
        <v>0</v>
      </c>
      <c r="J9" s="63" t="s">
        <v>137</v>
      </c>
      <c r="K9" s="63" t="s">
        <v>138</v>
      </c>
      <c r="L9" s="63" t="s">
        <v>139</v>
      </c>
      <c r="M9" s="63" t="s">
        <v>140</v>
      </c>
      <c r="N9" s="63" t="s">
        <v>141</v>
      </c>
      <c r="O9" s="63" t="s">
        <v>142</v>
      </c>
      <c r="P9" s="63" t="s">
        <v>143</v>
      </c>
      <c r="Q9" s="63" t="s">
        <v>0</v>
      </c>
      <c r="R9" s="63" t="s">
        <v>0</v>
      </c>
      <c r="S9" s="63" t="s">
        <v>0</v>
      </c>
      <c r="T9" s="63" t="s">
        <v>0</v>
      </c>
      <c r="U9" s="63" t="s">
        <v>0</v>
      </c>
      <c r="V9" s="63" t="s">
        <v>0</v>
      </c>
      <c r="W9" s="63" t="s">
        <v>0</v>
      </c>
      <c r="X9" s="63" t="s">
        <v>0</v>
      </c>
      <c r="Y9" s="63" t="s">
        <v>0</v>
      </c>
      <c r="Z9" s="64" t="s">
        <v>144</v>
      </c>
      <c r="AA9" s="63" t="s">
        <v>0</v>
      </c>
      <c r="AB9" s="63" t="s">
        <v>149</v>
      </c>
      <c r="AC9" s="63" t="s">
        <v>150</v>
      </c>
      <c r="AD9" s="63" t="s">
        <v>153</v>
      </c>
      <c r="AE9" s="97" t="s">
        <v>154</v>
      </c>
      <c r="AF9" s="97"/>
      <c r="AG9" s="63" t="s">
        <v>164</v>
      </c>
      <c r="AH9" s="63" t="s">
        <v>165</v>
      </c>
      <c r="AI9" s="63" t="s">
        <v>197</v>
      </c>
      <c r="AJ9" s="63" t="s">
        <v>166</v>
      </c>
      <c r="AK9" s="63" t="s">
        <v>158</v>
      </c>
      <c r="AL9" s="63" t="s">
        <v>167</v>
      </c>
      <c r="AM9" s="63" t="s">
        <v>168</v>
      </c>
      <c r="AN9" s="63" t="s">
        <v>169</v>
      </c>
      <c r="AO9" s="63" t="s">
        <v>170</v>
      </c>
      <c r="AP9" s="63" t="s">
        <v>171</v>
      </c>
      <c r="AQ9" s="63" t="s">
        <v>172</v>
      </c>
      <c r="AR9" s="63" t="s">
        <v>174</v>
      </c>
      <c r="AS9" s="63" t="s">
        <v>177</v>
      </c>
      <c r="AT9" s="63" t="s">
        <v>179</v>
      </c>
      <c r="AU9" s="63" t="s">
        <v>178</v>
      </c>
      <c r="AV9" s="97" t="s">
        <v>180</v>
      </c>
      <c r="AW9" s="97"/>
      <c r="AX9" s="97"/>
      <c r="AY9" s="63" t="s">
        <v>173</v>
      </c>
      <c r="AZ9" s="63" t="s">
        <v>181</v>
      </c>
      <c r="BA9" s="63" t="s">
        <v>182</v>
      </c>
      <c r="BB9" s="63" t="s">
        <v>183</v>
      </c>
      <c r="BC9" s="63" t="s">
        <v>184</v>
      </c>
      <c r="BD9" s="63" t="s">
        <v>185</v>
      </c>
      <c r="BE9" s="63" t="s">
        <v>186</v>
      </c>
      <c r="BF9" s="63" t="s">
        <v>187</v>
      </c>
      <c r="BG9" s="63" t="s">
        <v>188</v>
      </c>
      <c r="BH9" s="63" t="s">
        <v>189</v>
      </c>
      <c r="BI9" s="63" t="s">
        <v>195</v>
      </c>
      <c r="BJ9" s="63" t="s">
        <v>196</v>
      </c>
      <c r="BK9" s="63" t="s">
        <v>198</v>
      </c>
      <c r="BL9" s="63" t="s">
        <v>199</v>
      </c>
      <c r="BM9" s="63" t="s">
        <v>0</v>
      </c>
      <c r="BN9" s="63" t="s">
        <v>0</v>
      </c>
      <c r="BO9" s="63" t="s">
        <v>200</v>
      </c>
      <c r="BP9" s="63" t="s">
        <v>201</v>
      </c>
      <c r="BQ9" s="63" t="s">
        <v>202</v>
      </c>
    </row>
    <row r="10" spans="1:69" s="45" customFormat="1" ht="23.4" customHeight="1" x14ac:dyDescent="0.3">
      <c r="A10" s="59" t="s">
        <v>228</v>
      </c>
      <c r="B10" s="63" t="s">
        <v>0</v>
      </c>
      <c r="C10" s="63" t="s">
        <v>0</v>
      </c>
      <c r="D10" s="63" t="s">
        <v>0</v>
      </c>
      <c r="E10" s="63" t="s">
        <v>0</v>
      </c>
      <c r="F10" s="63" t="s">
        <v>0</v>
      </c>
      <c r="G10" s="63" t="s">
        <v>0</v>
      </c>
      <c r="H10" s="63" t="s">
        <v>0</v>
      </c>
      <c r="I10" s="63" t="s">
        <v>0</v>
      </c>
      <c r="J10" s="63" t="s">
        <v>263</v>
      </c>
      <c r="K10" s="63" t="s">
        <v>264</v>
      </c>
      <c r="L10" s="63" t="s">
        <v>265</v>
      </c>
      <c r="M10" s="63" t="s">
        <v>266</v>
      </c>
      <c r="N10" s="63" t="s">
        <v>267</v>
      </c>
      <c r="O10" s="63" t="s">
        <v>268</v>
      </c>
      <c r="P10" s="63" t="s">
        <v>269</v>
      </c>
      <c r="Q10" s="63" t="s">
        <v>0</v>
      </c>
      <c r="R10" s="63" t="s">
        <v>0</v>
      </c>
      <c r="S10" s="63" t="s">
        <v>0</v>
      </c>
      <c r="T10" s="63" t="s">
        <v>0</v>
      </c>
      <c r="U10" s="63" t="s">
        <v>0</v>
      </c>
      <c r="V10" s="63" t="s">
        <v>0</v>
      </c>
      <c r="W10" s="63" t="s">
        <v>0</v>
      </c>
      <c r="X10" s="63" t="s">
        <v>0</v>
      </c>
      <c r="Y10" s="63" t="s">
        <v>0</v>
      </c>
      <c r="Z10" s="64" t="s">
        <v>270</v>
      </c>
      <c r="AA10" s="63" t="s">
        <v>0</v>
      </c>
      <c r="AB10" s="63" t="s">
        <v>271</v>
      </c>
      <c r="AC10" s="63" t="s">
        <v>272</v>
      </c>
      <c r="AD10" s="63" t="s">
        <v>273</v>
      </c>
      <c r="AE10" s="100" t="s">
        <v>274</v>
      </c>
      <c r="AF10" s="101"/>
      <c r="AG10" s="63" t="s">
        <v>276</v>
      </c>
      <c r="AH10" s="63" t="s">
        <v>277</v>
      </c>
      <c r="AI10" s="63" t="s">
        <v>278</v>
      </c>
      <c r="AJ10" s="63" t="s">
        <v>279</v>
      </c>
      <c r="AK10" s="63" t="s">
        <v>275</v>
      </c>
      <c r="AL10" s="63" t="s">
        <v>280</v>
      </c>
      <c r="AM10" s="63" t="s">
        <v>281</v>
      </c>
      <c r="AN10" s="63" t="s">
        <v>282</v>
      </c>
      <c r="AO10" s="63" t="s">
        <v>283</v>
      </c>
      <c r="AP10" s="63" t="s">
        <v>284</v>
      </c>
      <c r="AQ10" s="63" t="s">
        <v>285</v>
      </c>
      <c r="AR10" s="63" t="s">
        <v>287</v>
      </c>
      <c r="AS10" s="63" t="s">
        <v>288</v>
      </c>
      <c r="AT10" s="63" t="s">
        <v>290</v>
      </c>
      <c r="AU10" s="63" t="s">
        <v>289</v>
      </c>
      <c r="AV10" s="100" t="s">
        <v>291</v>
      </c>
      <c r="AW10" s="102"/>
      <c r="AX10" s="101"/>
      <c r="AY10" s="63" t="s">
        <v>286</v>
      </c>
      <c r="AZ10" s="63" t="s">
        <v>292</v>
      </c>
      <c r="BA10" s="63" t="s">
        <v>293</v>
      </c>
      <c r="BB10" s="63" t="s">
        <v>294</v>
      </c>
      <c r="BC10" s="63" t="s">
        <v>295</v>
      </c>
      <c r="BD10" s="63" t="s">
        <v>296</v>
      </c>
      <c r="BE10" s="63" t="s">
        <v>297</v>
      </c>
      <c r="BF10" s="63" t="s">
        <v>298</v>
      </c>
      <c r="BG10" s="63" t="s">
        <v>303</v>
      </c>
      <c r="BH10" s="63" t="s">
        <v>299</v>
      </c>
      <c r="BI10" s="63" t="s">
        <v>300</v>
      </c>
      <c r="BJ10" s="63" t="s">
        <v>301</v>
      </c>
      <c r="BK10" s="63" t="s">
        <v>304</v>
      </c>
      <c r="BL10" s="63" t="s">
        <v>302</v>
      </c>
      <c r="BM10" s="63" t="s">
        <v>0</v>
      </c>
      <c r="BN10" s="63" t="s">
        <v>0</v>
      </c>
      <c r="BO10" s="63" t="s">
        <v>305</v>
      </c>
      <c r="BP10" s="63" t="s">
        <v>306</v>
      </c>
      <c r="BQ10" s="63" t="s">
        <v>307</v>
      </c>
    </row>
    <row r="11" spans="1:69" s="45" customFormat="1" ht="23.4" customHeight="1" x14ac:dyDescent="0.3">
      <c r="A11" s="59" t="s">
        <v>175</v>
      </c>
      <c r="B11" s="63" t="s">
        <v>0</v>
      </c>
      <c r="C11" s="63" t="s">
        <v>0</v>
      </c>
      <c r="D11" s="63" t="s">
        <v>0</v>
      </c>
      <c r="E11" s="63" t="s">
        <v>0</v>
      </c>
      <c r="F11" s="63" t="s">
        <v>0</v>
      </c>
      <c r="G11" s="63" t="s">
        <v>0</v>
      </c>
      <c r="H11" s="63" t="s">
        <v>0</v>
      </c>
      <c r="I11" s="63" t="s">
        <v>0</v>
      </c>
      <c r="J11" s="63">
        <v>1</v>
      </c>
      <c r="K11" s="97">
        <v>2</v>
      </c>
      <c r="L11" s="97"/>
      <c r="M11" s="97">
        <v>3</v>
      </c>
      <c r="N11" s="97"/>
      <c r="O11" s="97"/>
      <c r="P11" s="97"/>
      <c r="Q11" s="63" t="s">
        <v>0</v>
      </c>
      <c r="R11" s="63" t="s">
        <v>0</v>
      </c>
      <c r="S11" s="63" t="s">
        <v>0</v>
      </c>
      <c r="T11" s="63" t="s">
        <v>0</v>
      </c>
      <c r="U11" s="63" t="s">
        <v>0</v>
      </c>
      <c r="V11" s="63" t="s">
        <v>0</v>
      </c>
      <c r="W11" s="63" t="s">
        <v>0</v>
      </c>
      <c r="X11" s="63" t="s">
        <v>0</v>
      </c>
      <c r="Y11" s="63" t="s">
        <v>0</v>
      </c>
      <c r="Z11" s="63">
        <v>4</v>
      </c>
      <c r="AA11" s="63" t="s">
        <v>0</v>
      </c>
      <c r="AB11" s="97">
        <v>4</v>
      </c>
      <c r="AC11" s="97"/>
      <c r="AD11" s="97"/>
      <c r="AE11" s="97">
        <v>5</v>
      </c>
      <c r="AF11" s="97"/>
      <c r="AG11" s="63">
        <v>7</v>
      </c>
      <c r="AH11" s="63">
        <v>8</v>
      </c>
      <c r="AI11" s="63">
        <v>32</v>
      </c>
      <c r="AJ11" s="63">
        <v>9</v>
      </c>
      <c r="AK11" s="63">
        <v>6</v>
      </c>
      <c r="AL11" s="63">
        <v>10</v>
      </c>
      <c r="AM11" s="63">
        <v>11</v>
      </c>
      <c r="AN11" s="63">
        <v>12</v>
      </c>
      <c r="AO11" s="63">
        <v>13</v>
      </c>
      <c r="AP11" s="63">
        <v>14</v>
      </c>
      <c r="AQ11" s="63">
        <v>15</v>
      </c>
      <c r="AR11" s="63">
        <v>17</v>
      </c>
      <c r="AS11" s="63">
        <v>18</v>
      </c>
      <c r="AT11" s="63">
        <v>20</v>
      </c>
      <c r="AU11" s="63">
        <v>19</v>
      </c>
      <c r="AV11" s="97">
        <v>21</v>
      </c>
      <c r="AW11" s="97"/>
      <c r="AX11" s="97"/>
      <c r="AY11" s="63">
        <v>16</v>
      </c>
      <c r="AZ11" s="63">
        <v>22</v>
      </c>
      <c r="BA11" s="63">
        <v>23</v>
      </c>
      <c r="BB11" s="63">
        <v>24</v>
      </c>
      <c r="BC11" s="63">
        <v>25</v>
      </c>
      <c r="BD11" s="63">
        <v>26</v>
      </c>
      <c r="BE11" s="63">
        <v>27</v>
      </c>
      <c r="BF11" s="63">
        <v>28</v>
      </c>
      <c r="BG11" s="63">
        <v>33</v>
      </c>
      <c r="BH11" s="63">
        <v>29</v>
      </c>
      <c r="BI11" s="63">
        <v>30</v>
      </c>
      <c r="BJ11" s="63">
        <v>31</v>
      </c>
      <c r="BK11" s="97">
        <v>34</v>
      </c>
      <c r="BL11" s="97"/>
      <c r="BM11" s="63" t="s">
        <v>0</v>
      </c>
      <c r="BN11" s="63" t="s">
        <v>0</v>
      </c>
      <c r="BO11" s="63">
        <v>35</v>
      </c>
      <c r="BP11" s="97">
        <v>36</v>
      </c>
      <c r="BQ11" s="97"/>
    </row>
    <row r="12" spans="1:69" s="56" customFormat="1" ht="28.95" customHeight="1" x14ac:dyDescent="0.3">
      <c r="A12" s="60" t="s">
        <v>233</v>
      </c>
      <c r="B12" s="76" t="s">
        <v>127</v>
      </c>
      <c r="C12" s="76" t="s">
        <v>260</v>
      </c>
      <c r="D12" s="77"/>
      <c r="E12" s="77"/>
      <c r="F12" s="77"/>
      <c r="G12" s="77"/>
      <c r="H12" s="77"/>
      <c r="I12" s="77"/>
      <c r="J12" s="78" t="s">
        <v>129</v>
      </c>
      <c r="K12" s="79" t="s">
        <v>99</v>
      </c>
      <c r="L12" s="77"/>
      <c r="M12" s="77"/>
      <c r="N12" s="77"/>
      <c r="O12" s="77"/>
      <c r="P12" s="77"/>
      <c r="Q12" s="79" t="s">
        <v>104</v>
      </c>
      <c r="R12" s="79" t="s">
        <v>105</v>
      </c>
      <c r="S12" s="79" t="s">
        <v>106</v>
      </c>
      <c r="T12" s="79" t="s">
        <v>104</v>
      </c>
      <c r="U12" s="79" t="s">
        <v>105</v>
      </c>
      <c r="V12" s="79" t="s">
        <v>106</v>
      </c>
      <c r="W12" s="79" t="s">
        <v>104</v>
      </c>
      <c r="X12" s="79" t="s">
        <v>105</v>
      </c>
      <c r="Y12" s="79" t="s">
        <v>106</v>
      </c>
      <c r="Z12" s="76" t="s">
        <v>131</v>
      </c>
      <c r="AA12" s="76" t="s">
        <v>147</v>
      </c>
      <c r="AB12" s="76" t="s">
        <v>148</v>
      </c>
      <c r="AC12" s="76" t="s">
        <v>148</v>
      </c>
      <c r="AD12" s="76" t="s">
        <v>236</v>
      </c>
      <c r="AE12" s="98" t="s">
        <v>258</v>
      </c>
      <c r="AF12" s="99"/>
      <c r="AG12" s="81"/>
      <c r="AH12" s="80"/>
      <c r="AI12" s="77"/>
      <c r="AJ12" s="77"/>
      <c r="AK12" s="77"/>
      <c r="AL12" s="77"/>
      <c r="AM12" s="77"/>
      <c r="AN12" s="77"/>
      <c r="AO12" s="77"/>
      <c r="AP12" s="77"/>
      <c r="AQ12" s="77"/>
      <c r="AR12" s="77"/>
      <c r="AS12" s="77"/>
      <c r="AT12" s="77"/>
      <c r="AU12" s="77"/>
      <c r="AV12" s="77"/>
      <c r="AW12" s="77"/>
      <c r="AX12" s="77"/>
      <c r="AY12" s="77"/>
      <c r="AZ12" s="79" t="s">
        <v>249</v>
      </c>
      <c r="BA12" s="77"/>
      <c r="BB12" s="77"/>
      <c r="BC12" s="77"/>
      <c r="BD12" s="77"/>
      <c r="BE12" s="77"/>
      <c r="BF12" s="77"/>
      <c r="BG12" s="77"/>
      <c r="BH12" s="77"/>
      <c r="BI12" s="77"/>
      <c r="BJ12" s="77"/>
      <c r="BK12" s="79" t="s">
        <v>99</v>
      </c>
      <c r="BL12" s="77"/>
      <c r="BM12" s="77"/>
      <c r="BN12" s="76" t="s">
        <v>212</v>
      </c>
      <c r="BO12" s="96" t="s">
        <v>210</v>
      </c>
      <c r="BP12" s="96"/>
      <c r="BQ12" s="96"/>
    </row>
    <row r="13" spans="1:69" ht="13.2" customHeight="1" x14ac:dyDescent="0.2">
      <c r="A13" s="69">
        <f>L13</f>
        <v>1111111111</v>
      </c>
      <c r="B13" s="50">
        <v>10000001</v>
      </c>
      <c r="C13" s="51">
        <v>900900900</v>
      </c>
      <c r="D13" s="51">
        <v>1</v>
      </c>
      <c r="E13" s="51"/>
      <c r="F13" s="51"/>
      <c r="G13" s="51"/>
      <c r="H13" s="51"/>
      <c r="I13" s="51" t="s">
        <v>128</v>
      </c>
      <c r="J13" s="65">
        <v>1</v>
      </c>
      <c r="K13" s="51">
        <v>12</v>
      </c>
      <c r="L13" s="51">
        <v>1111111111</v>
      </c>
      <c r="M13" s="51" t="s">
        <v>133</v>
      </c>
      <c r="N13" s="51" t="s">
        <v>134</v>
      </c>
      <c r="O13" s="51" t="s">
        <v>135</v>
      </c>
      <c r="P13" s="51" t="s">
        <v>136</v>
      </c>
      <c r="Q13" s="51">
        <v>1</v>
      </c>
      <c r="R13" s="51">
        <v>1</v>
      </c>
      <c r="S13" s="51">
        <v>2023</v>
      </c>
      <c r="T13" s="51">
        <v>31</v>
      </c>
      <c r="U13" s="51">
        <v>12</v>
      </c>
      <c r="V13" s="51">
        <v>2023</v>
      </c>
      <c r="W13" s="51">
        <v>28</v>
      </c>
      <c r="X13" s="51">
        <v>3</v>
      </c>
      <c r="Y13" s="51">
        <v>2024</v>
      </c>
      <c r="Z13" s="51" t="s">
        <v>132</v>
      </c>
      <c r="AA13" s="51" t="s">
        <v>213</v>
      </c>
      <c r="AB13" s="51">
        <v>76</v>
      </c>
      <c r="AC13" s="51">
        <v>109</v>
      </c>
      <c r="AD13" s="51">
        <v>169</v>
      </c>
      <c r="AE13" s="51">
        <f>3000000*12</f>
        <v>36000000</v>
      </c>
      <c r="AF13" s="51">
        <v>3000000</v>
      </c>
      <c r="AG13" s="51">
        <v>36000000</v>
      </c>
      <c r="AH13" s="51"/>
      <c r="AI13" s="51"/>
      <c r="AJ13" s="51">
        <v>2000000</v>
      </c>
      <c r="AK13" s="51">
        <v>1000000</v>
      </c>
      <c r="AL13" s="51"/>
      <c r="AM13" s="51"/>
      <c r="AN13" s="51"/>
      <c r="AO13" s="51"/>
      <c r="AP13" s="51"/>
      <c r="AQ13" s="51"/>
      <c r="AR13" s="51"/>
      <c r="AS13" s="51"/>
      <c r="AT13" s="51"/>
      <c r="AU13" s="51"/>
      <c r="AV13" s="51"/>
      <c r="AW13" s="51"/>
      <c r="AX13" s="51"/>
      <c r="AY13" s="51"/>
      <c r="AZ13" s="51">
        <f t="shared" ref="AZ13:AZ28" si="0">SUM(AF13:AY13)</f>
        <v>42000000</v>
      </c>
      <c r="BA13" s="51"/>
      <c r="BB13" s="51"/>
      <c r="BC13" s="51"/>
      <c r="BD13" s="51"/>
      <c r="BE13" s="51"/>
      <c r="BF13" s="51"/>
      <c r="BG13" s="51"/>
      <c r="BH13" s="51"/>
      <c r="BI13" s="51"/>
      <c r="BJ13" s="51"/>
      <c r="BK13" s="51">
        <v>13</v>
      </c>
      <c r="BL13" s="51"/>
      <c r="BM13" s="51"/>
      <c r="BN13" s="51"/>
      <c r="BO13" s="51"/>
      <c r="BP13" s="51"/>
      <c r="BQ13" s="51"/>
    </row>
    <row r="14" spans="1:69" ht="13.2" customHeight="1" x14ac:dyDescent="0.2">
      <c r="A14" s="69">
        <f t="shared" ref="A14:A77" si="1">L14</f>
        <v>0</v>
      </c>
      <c r="B14" s="52" t="s">
        <v>0</v>
      </c>
      <c r="C14" s="52" t="s">
        <v>0</v>
      </c>
      <c r="D14" s="52" t="s">
        <v>0</v>
      </c>
      <c r="E14" s="52" t="s">
        <v>0</v>
      </c>
      <c r="F14" s="52" t="s">
        <v>0</v>
      </c>
      <c r="G14" s="52" t="s">
        <v>0</v>
      </c>
      <c r="H14" s="52" t="s">
        <v>0</v>
      </c>
      <c r="I14" s="52" t="s">
        <v>0</v>
      </c>
      <c r="J14" s="52" t="s">
        <v>0</v>
      </c>
      <c r="K14" s="66"/>
      <c r="L14" s="66"/>
      <c r="M14" s="66"/>
      <c r="N14" s="66"/>
      <c r="O14" s="66"/>
      <c r="P14" s="66"/>
      <c r="Q14" s="67"/>
      <c r="R14" s="67"/>
      <c r="S14" s="67"/>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f t="shared" si="0"/>
        <v>0</v>
      </c>
      <c r="BA14" s="66"/>
      <c r="BB14" s="66"/>
      <c r="BC14" s="66"/>
      <c r="BD14" s="66"/>
      <c r="BE14" s="66"/>
      <c r="BF14" s="66"/>
      <c r="BG14" s="66"/>
      <c r="BH14" s="66"/>
      <c r="BI14" s="66"/>
      <c r="BJ14" s="66"/>
      <c r="BK14" s="66"/>
      <c r="BL14" s="66"/>
      <c r="BM14" s="66"/>
      <c r="BN14" s="66"/>
      <c r="BO14" s="66"/>
      <c r="BP14" s="66"/>
      <c r="BQ14" s="66"/>
    </row>
    <row r="15" spans="1:69" ht="13.2" customHeight="1" x14ac:dyDescent="0.2">
      <c r="A15" s="69">
        <f t="shared" si="1"/>
        <v>0</v>
      </c>
      <c r="B15" s="52" t="s">
        <v>0</v>
      </c>
      <c r="C15" s="52" t="s">
        <v>0</v>
      </c>
      <c r="D15" s="52" t="s">
        <v>0</v>
      </c>
      <c r="E15" s="52" t="s">
        <v>0</v>
      </c>
      <c r="F15" s="52" t="s">
        <v>0</v>
      </c>
      <c r="G15" s="52" t="s">
        <v>0</v>
      </c>
      <c r="H15" s="52" t="s">
        <v>0</v>
      </c>
      <c r="I15" s="52" t="s">
        <v>0</v>
      </c>
      <c r="J15" s="52" t="s">
        <v>0</v>
      </c>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f t="shared" si="0"/>
        <v>0</v>
      </c>
      <c r="BA15" s="51"/>
      <c r="BB15" s="51"/>
      <c r="BC15" s="51"/>
      <c r="BD15" s="51"/>
      <c r="BE15" s="51"/>
      <c r="BF15" s="51"/>
      <c r="BG15" s="51"/>
      <c r="BH15" s="51"/>
      <c r="BI15" s="51"/>
      <c r="BJ15" s="51"/>
      <c r="BK15" s="51"/>
      <c r="BL15" s="51"/>
      <c r="BM15" s="51"/>
      <c r="BN15" s="51"/>
      <c r="BO15" s="51"/>
      <c r="BP15" s="51"/>
      <c r="BQ15" s="51"/>
    </row>
    <row r="16" spans="1:69" ht="13.2" customHeight="1" x14ac:dyDescent="0.2">
      <c r="A16" s="69">
        <f t="shared" si="1"/>
        <v>0</v>
      </c>
      <c r="B16" s="52" t="s">
        <v>0</v>
      </c>
      <c r="C16" s="52" t="s">
        <v>0</v>
      </c>
      <c r="D16" s="52" t="s">
        <v>0</v>
      </c>
      <c r="E16" s="52" t="s">
        <v>0</v>
      </c>
      <c r="F16" s="52" t="s">
        <v>0</v>
      </c>
      <c r="G16" s="52" t="s">
        <v>0</v>
      </c>
      <c r="H16" s="52" t="s">
        <v>0</v>
      </c>
      <c r="I16" s="52" t="s">
        <v>0</v>
      </c>
      <c r="J16" s="52" t="s">
        <v>0</v>
      </c>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f t="shared" si="0"/>
        <v>0</v>
      </c>
      <c r="BA16" s="66"/>
      <c r="BB16" s="66"/>
      <c r="BC16" s="66"/>
      <c r="BD16" s="66"/>
      <c r="BE16" s="66"/>
      <c r="BF16" s="66"/>
      <c r="BG16" s="66"/>
      <c r="BH16" s="66"/>
      <c r="BI16" s="66"/>
      <c r="BJ16" s="66"/>
      <c r="BK16" s="66"/>
      <c r="BL16" s="66"/>
      <c r="BM16" s="66"/>
      <c r="BN16" s="66"/>
      <c r="BO16" s="66"/>
      <c r="BP16" s="66"/>
      <c r="BQ16" s="66"/>
    </row>
    <row r="17" spans="1:69" ht="13.2" customHeight="1" x14ac:dyDescent="0.2">
      <c r="A17" s="69">
        <f t="shared" si="1"/>
        <v>0</v>
      </c>
      <c r="B17" s="52" t="s">
        <v>0</v>
      </c>
      <c r="C17" s="52" t="s">
        <v>0</v>
      </c>
      <c r="D17" s="52" t="s">
        <v>0</v>
      </c>
      <c r="E17" s="52" t="s">
        <v>0</v>
      </c>
      <c r="F17" s="52" t="s">
        <v>0</v>
      </c>
      <c r="G17" s="52" t="s">
        <v>0</v>
      </c>
      <c r="H17" s="52" t="s">
        <v>0</v>
      </c>
      <c r="I17" s="52" t="s">
        <v>0</v>
      </c>
      <c r="J17" s="52" t="s">
        <v>0</v>
      </c>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f t="shared" si="0"/>
        <v>0</v>
      </c>
      <c r="BA17" s="51"/>
      <c r="BB17" s="51"/>
      <c r="BC17" s="51"/>
      <c r="BD17" s="51"/>
      <c r="BE17" s="51"/>
      <c r="BF17" s="51"/>
      <c r="BG17" s="51"/>
      <c r="BH17" s="51"/>
      <c r="BI17" s="51"/>
      <c r="BJ17" s="51"/>
      <c r="BK17" s="51"/>
      <c r="BL17" s="51"/>
      <c r="BM17" s="51"/>
      <c r="BN17" s="51"/>
      <c r="BO17" s="51"/>
      <c r="BP17" s="51"/>
      <c r="BQ17" s="51"/>
    </row>
    <row r="18" spans="1:69" ht="13.2" customHeight="1" x14ac:dyDescent="0.2">
      <c r="A18" s="69">
        <f t="shared" si="1"/>
        <v>0</v>
      </c>
      <c r="B18" s="52" t="s">
        <v>0</v>
      </c>
      <c r="C18" s="52" t="s">
        <v>0</v>
      </c>
      <c r="D18" s="52" t="s">
        <v>0</v>
      </c>
      <c r="E18" s="52" t="s">
        <v>0</v>
      </c>
      <c r="F18" s="52" t="s">
        <v>0</v>
      </c>
      <c r="G18" s="52" t="s">
        <v>0</v>
      </c>
      <c r="H18" s="52" t="s">
        <v>0</v>
      </c>
      <c r="I18" s="52" t="s">
        <v>0</v>
      </c>
      <c r="J18" s="52" t="s">
        <v>0</v>
      </c>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f t="shared" si="0"/>
        <v>0</v>
      </c>
      <c r="BA18" s="66"/>
      <c r="BB18" s="66"/>
      <c r="BC18" s="66"/>
      <c r="BD18" s="66"/>
      <c r="BE18" s="66"/>
      <c r="BF18" s="66"/>
      <c r="BG18" s="66"/>
      <c r="BH18" s="66"/>
      <c r="BI18" s="66"/>
      <c r="BJ18" s="66"/>
      <c r="BK18" s="66"/>
      <c r="BL18" s="66"/>
      <c r="BM18" s="66"/>
      <c r="BN18" s="66"/>
      <c r="BO18" s="66"/>
      <c r="BP18" s="66"/>
      <c r="BQ18" s="66"/>
    </row>
    <row r="19" spans="1:69" ht="13.2" customHeight="1" x14ac:dyDescent="0.2">
      <c r="A19" s="69">
        <f t="shared" si="1"/>
        <v>0</v>
      </c>
      <c r="B19" s="52" t="s">
        <v>0</v>
      </c>
      <c r="C19" s="52" t="s">
        <v>0</v>
      </c>
      <c r="D19" s="52" t="s">
        <v>0</v>
      </c>
      <c r="E19" s="52" t="s">
        <v>0</v>
      </c>
      <c r="F19" s="52" t="s">
        <v>0</v>
      </c>
      <c r="G19" s="52" t="s">
        <v>0</v>
      </c>
      <c r="H19" s="52" t="s">
        <v>0</v>
      </c>
      <c r="I19" s="52" t="s">
        <v>0</v>
      </c>
      <c r="J19" s="52" t="s">
        <v>0</v>
      </c>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f t="shared" si="0"/>
        <v>0</v>
      </c>
      <c r="BA19" s="51"/>
      <c r="BB19" s="51"/>
      <c r="BC19" s="51"/>
      <c r="BD19" s="51"/>
      <c r="BE19" s="51"/>
      <c r="BF19" s="51"/>
      <c r="BG19" s="51"/>
      <c r="BH19" s="51"/>
      <c r="BI19" s="51"/>
      <c r="BJ19" s="51"/>
      <c r="BK19" s="51"/>
      <c r="BL19" s="51"/>
      <c r="BM19" s="51"/>
      <c r="BN19" s="51"/>
      <c r="BO19" s="51"/>
      <c r="BP19" s="51"/>
      <c r="BQ19" s="51"/>
    </row>
    <row r="20" spans="1:69" ht="13.2" customHeight="1" x14ac:dyDescent="0.2">
      <c r="A20" s="69">
        <f t="shared" si="1"/>
        <v>0</v>
      </c>
      <c r="B20" s="52" t="s">
        <v>0</v>
      </c>
      <c r="C20" s="52" t="s">
        <v>0</v>
      </c>
      <c r="D20" s="52" t="s">
        <v>0</v>
      </c>
      <c r="E20" s="52" t="s">
        <v>0</v>
      </c>
      <c r="F20" s="52" t="s">
        <v>0</v>
      </c>
      <c r="G20" s="52" t="s">
        <v>0</v>
      </c>
      <c r="H20" s="52" t="s">
        <v>0</v>
      </c>
      <c r="I20" s="52" t="s">
        <v>0</v>
      </c>
      <c r="J20" s="52" t="s">
        <v>0</v>
      </c>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f t="shared" si="0"/>
        <v>0</v>
      </c>
      <c r="BA20" s="66"/>
      <c r="BB20" s="66"/>
      <c r="BC20" s="66"/>
      <c r="BD20" s="66"/>
      <c r="BE20" s="66"/>
      <c r="BF20" s="66"/>
      <c r="BG20" s="66"/>
      <c r="BH20" s="66"/>
      <c r="BI20" s="66"/>
      <c r="BJ20" s="66"/>
      <c r="BK20" s="66"/>
      <c r="BL20" s="66"/>
      <c r="BM20" s="66"/>
      <c r="BN20" s="66"/>
      <c r="BO20" s="66"/>
      <c r="BP20" s="66"/>
      <c r="BQ20" s="66"/>
    </row>
    <row r="21" spans="1:69" ht="13.2" customHeight="1" x14ac:dyDescent="0.2">
      <c r="A21" s="69">
        <f t="shared" si="1"/>
        <v>0</v>
      </c>
      <c r="B21" s="52" t="s">
        <v>0</v>
      </c>
      <c r="C21" s="52" t="s">
        <v>0</v>
      </c>
      <c r="D21" s="52" t="s">
        <v>0</v>
      </c>
      <c r="E21" s="52" t="s">
        <v>0</v>
      </c>
      <c r="F21" s="52" t="s">
        <v>0</v>
      </c>
      <c r="G21" s="52" t="s">
        <v>0</v>
      </c>
      <c r="H21" s="52" t="s">
        <v>0</v>
      </c>
      <c r="I21" s="52" t="s">
        <v>0</v>
      </c>
      <c r="J21" s="52" t="s">
        <v>0</v>
      </c>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f t="shared" si="0"/>
        <v>0</v>
      </c>
      <c r="BA21" s="51"/>
      <c r="BB21" s="51"/>
      <c r="BC21" s="51"/>
      <c r="BD21" s="51"/>
      <c r="BE21" s="51"/>
      <c r="BF21" s="51"/>
      <c r="BG21" s="51"/>
      <c r="BH21" s="51"/>
      <c r="BI21" s="51"/>
      <c r="BJ21" s="51"/>
      <c r="BK21" s="51"/>
      <c r="BL21" s="51"/>
      <c r="BM21" s="51"/>
      <c r="BN21" s="51"/>
      <c r="BO21" s="51"/>
      <c r="BP21" s="51"/>
      <c r="BQ21" s="51"/>
    </row>
    <row r="22" spans="1:69" ht="13.2" customHeight="1" x14ac:dyDescent="0.2">
      <c r="A22" s="69">
        <f t="shared" si="1"/>
        <v>0</v>
      </c>
      <c r="B22" s="52" t="s">
        <v>0</v>
      </c>
      <c r="C22" s="52" t="s">
        <v>0</v>
      </c>
      <c r="D22" s="52" t="s">
        <v>0</v>
      </c>
      <c r="E22" s="52" t="s">
        <v>0</v>
      </c>
      <c r="F22" s="52" t="s">
        <v>0</v>
      </c>
      <c r="G22" s="52" t="s">
        <v>0</v>
      </c>
      <c r="H22" s="52" t="s">
        <v>0</v>
      </c>
      <c r="I22" s="52" t="s">
        <v>0</v>
      </c>
      <c r="J22" s="52" t="s">
        <v>0</v>
      </c>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f t="shared" si="0"/>
        <v>0</v>
      </c>
      <c r="BA22" s="66"/>
      <c r="BB22" s="66"/>
      <c r="BC22" s="66"/>
      <c r="BD22" s="66"/>
      <c r="BE22" s="66"/>
      <c r="BF22" s="66"/>
      <c r="BG22" s="66"/>
      <c r="BH22" s="66"/>
      <c r="BI22" s="66"/>
      <c r="BJ22" s="66"/>
      <c r="BK22" s="66"/>
      <c r="BL22" s="66"/>
      <c r="BM22" s="66"/>
      <c r="BN22" s="66"/>
      <c r="BO22" s="66"/>
      <c r="BP22" s="66"/>
      <c r="BQ22" s="66"/>
    </row>
    <row r="23" spans="1:69" ht="13.2" customHeight="1" x14ac:dyDescent="0.2">
      <c r="A23" s="69">
        <f t="shared" si="1"/>
        <v>0</v>
      </c>
      <c r="B23" s="52" t="s">
        <v>0</v>
      </c>
      <c r="C23" s="52" t="s">
        <v>0</v>
      </c>
      <c r="D23" s="52" t="s">
        <v>0</v>
      </c>
      <c r="E23" s="52" t="s">
        <v>0</v>
      </c>
      <c r="F23" s="52" t="s">
        <v>0</v>
      </c>
      <c r="G23" s="52" t="s">
        <v>0</v>
      </c>
      <c r="H23" s="52" t="s">
        <v>0</v>
      </c>
      <c r="I23" s="52" t="s">
        <v>0</v>
      </c>
      <c r="J23" s="52" t="s">
        <v>0</v>
      </c>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f t="shared" si="0"/>
        <v>0</v>
      </c>
      <c r="BA23" s="51"/>
      <c r="BB23" s="51"/>
      <c r="BC23" s="51"/>
      <c r="BD23" s="51"/>
      <c r="BE23" s="51"/>
      <c r="BF23" s="51"/>
      <c r="BG23" s="51"/>
      <c r="BH23" s="51"/>
      <c r="BI23" s="51"/>
      <c r="BJ23" s="51"/>
      <c r="BK23" s="51"/>
      <c r="BL23" s="51"/>
      <c r="BM23" s="51"/>
      <c r="BN23" s="51"/>
      <c r="BO23" s="51"/>
      <c r="BP23" s="51"/>
      <c r="BQ23" s="51"/>
    </row>
    <row r="24" spans="1:69" ht="13.2" customHeight="1" x14ac:dyDescent="0.2">
      <c r="A24" s="69">
        <f t="shared" si="1"/>
        <v>0</v>
      </c>
      <c r="B24" s="52" t="s">
        <v>0</v>
      </c>
      <c r="C24" s="52" t="s">
        <v>0</v>
      </c>
      <c r="D24" s="52" t="s">
        <v>0</v>
      </c>
      <c r="E24" s="52" t="s">
        <v>0</v>
      </c>
      <c r="F24" s="52" t="s">
        <v>0</v>
      </c>
      <c r="G24" s="52" t="s">
        <v>0</v>
      </c>
      <c r="H24" s="52" t="s">
        <v>0</v>
      </c>
      <c r="I24" s="52" t="s">
        <v>0</v>
      </c>
      <c r="J24" s="52" t="s">
        <v>0</v>
      </c>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f t="shared" si="0"/>
        <v>0</v>
      </c>
      <c r="BA24" s="66"/>
      <c r="BB24" s="66"/>
      <c r="BC24" s="66"/>
      <c r="BD24" s="66"/>
      <c r="BE24" s="66"/>
      <c r="BF24" s="66"/>
      <c r="BG24" s="66"/>
      <c r="BH24" s="66"/>
      <c r="BI24" s="66"/>
      <c r="BJ24" s="66"/>
      <c r="BK24" s="66"/>
      <c r="BL24" s="66"/>
      <c r="BM24" s="66"/>
      <c r="BN24" s="66"/>
      <c r="BO24" s="66"/>
      <c r="BP24" s="66"/>
      <c r="BQ24" s="66"/>
    </row>
    <row r="25" spans="1:69" ht="13.2" customHeight="1" x14ac:dyDescent="0.2">
      <c r="A25" s="69">
        <f t="shared" si="1"/>
        <v>0</v>
      </c>
      <c r="B25" s="52" t="s">
        <v>0</v>
      </c>
      <c r="C25" s="52" t="s">
        <v>0</v>
      </c>
      <c r="D25" s="52" t="s">
        <v>0</v>
      </c>
      <c r="E25" s="52" t="s">
        <v>0</v>
      </c>
      <c r="F25" s="52" t="s">
        <v>0</v>
      </c>
      <c r="G25" s="52" t="s">
        <v>0</v>
      </c>
      <c r="H25" s="52" t="s">
        <v>0</v>
      </c>
      <c r="I25" s="52" t="s">
        <v>0</v>
      </c>
      <c r="J25" s="52" t="s">
        <v>0</v>
      </c>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f t="shared" si="0"/>
        <v>0</v>
      </c>
      <c r="BA25" s="51"/>
      <c r="BB25" s="51"/>
      <c r="BC25" s="51"/>
      <c r="BD25" s="51"/>
      <c r="BE25" s="51"/>
      <c r="BF25" s="51"/>
      <c r="BG25" s="51"/>
      <c r="BH25" s="51"/>
      <c r="BI25" s="51"/>
      <c r="BJ25" s="51"/>
      <c r="BK25" s="51"/>
      <c r="BL25" s="51"/>
      <c r="BM25" s="51"/>
      <c r="BN25" s="51"/>
      <c r="BO25" s="51"/>
      <c r="BP25" s="51"/>
      <c r="BQ25" s="51"/>
    </row>
    <row r="26" spans="1:69" ht="13.2" customHeight="1" x14ac:dyDescent="0.2">
      <c r="A26" s="69">
        <f t="shared" si="1"/>
        <v>0</v>
      </c>
      <c r="B26" s="52" t="s">
        <v>0</v>
      </c>
      <c r="C26" s="52" t="s">
        <v>0</v>
      </c>
      <c r="D26" s="52" t="s">
        <v>0</v>
      </c>
      <c r="E26" s="52" t="s">
        <v>0</v>
      </c>
      <c r="F26" s="52" t="s">
        <v>0</v>
      </c>
      <c r="G26" s="52" t="s">
        <v>0</v>
      </c>
      <c r="H26" s="52" t="s">
        <v>0</v>
      </c>
      <c r="I26" s="52" t="s">
        <v>0</v>
      </c>
      <c r="J26" s="52" t="s">
        <v>0</v>
      </c>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f t="shared" si="0"/>
        <v>0</v>
      </c>
      <c r="BA26" s="66"/>
      <c r="BB26" s="66"/>
      <c r="BC26" s="66"/>
      <c r="BD26" s="66"/>
      <c r="BE26" s="66"/>
      <c r="BF26" s="66"/>
      <c r="BG26" s="66"/>
      <c r="BH26" s="66"/>
      <c r="BI26" s="66"/>
      <c r="BJ26" s="66"/>
      <c r="BK26" s="66"/>
      <c r="BL26" s="66"/>
      <c r="BM26" s="66"/>
      <c r="BN26" s="66"/>
      <c r="BO26" s="66"/>
      <c r="BP26" s="66"/>
      <c r="BQ26" s="66"/>
    </row>
    <row r="27" spans="1:69" ht="13.2" customHeight="1" x14ac:dyDescent="0.2">
      <c r="A27" s="69">
        <f t="shared" si="1"/>
        <v>0</v>
      </c>
      <c r="B27" s="52" t="s">
        <v>0</v>
      </c>
      <c r="C27" s="52" t="s">
        <v>0</v>
      </c>
      <c r="D27" s="52" t="s">
        <v>0</v>
      </c>
      <c r="E27" s="52" t="s">
        <v>0</v>
      </c>
      <c r="F27" s="52" t="s">
        <v>0</v>
      </c>
      <c r="G27" s="52" t="s">
        <v>0</v>
      </c>
      <c r="H27" s="52" t="s">
        <v>0</v>
      </c>
      <c r="I27" s="52" t="s">
        <v>0</v>
      </c>
      <c r="J27" s="52" t="s">
        <v>0</v>
      </c>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f t="shared" si="0"/>
        <v>0</v>
      </c>
      <c r="BA27" s="51"/>
      <c r="BB27" s="51"/>
      <c r="BC27" s="51"/>
      <c r="BD27" s="51"/>
      <c r="BE27" s="51"/>
      <c r="BF27" s="51"/>
      <c r="BG27" s="51"/>
      <c r="BH27" s="51"/>
      <c r="BI27" s="51"/>
      <c r="BJ27" s="51"/>
      <c r="BK27" s="51"/>
      <c r="BL27" s="51"/>
      <c r="BM27" s="51"/>
      <c r="BN27" s="51"/>
      <c r="BO27" s="51"/>
      <c r="BP27" s="51"/>
      <c r="BQ27" s="51"/>
    </row>
    <row r="28" spans="1:69" ht="13.2" customHeight="1" x14ac:dyDescent="0.2">
      <c r="A28" s="69">
        <f t="shared" si="1"/>
        <v>0</v>
      </c>
      <c r="B28" s="52" t="s">
        <v>0</v>
      </c>
      <c r="C28" s="52" t="s">
        <v>0</v>
      </c>
      <c r="D28" s="52" t="s">
        <v>0</v>
      </c>
      <c r="E28" s="52" t="s">
        <v>0</v>
      </c>
      <c r="F28" s="52" t="s">
        <v>0</v>
      </c>
      <c r="G28" s="52" t="s">
        <v>0</v>
      </c>
      <c r="H28" s="52" t="s">
        <v>0</v>
      </c>
      <c r="I28" s="52" t="s">
        <v>0</v>
      </c>
      <c r="J28" s="52" t="s">
        <v>0</v>
      </c>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f t="shared" si="0"/>
        <v>0</v>
      </c>
      <c r="BA28" s="66"/>
      <c r="BB28" s="66"/>
      <c r="BC28" s="66"/>
      <c r="BD28" s="66"/>
      <c r="BE28" s="66"/>
      <c r="BF28" s="66"/>
      <c r="BG28" s="66"/>
      <c r="BH28" s="66"/>
      <c r="BI28" s="66"/>
      <c r="BJ28" s="66"/>
      <c r="BK28" s="66"/>
      <c r="BL28" s="66"/>
      <c r="BM28" s="66"/>
      <c r="BN28" s="66"/>
      <c r="BO28" s="66"/>
      <c r="BP28" s="66"/>
      <c r="BQ28" s="66"/>
    </row>
    <row r="29" spans="1:69" ht="13.2" customHeight="1" x14ac:dyDescent="0.2">
      <c r="A29" s="69">
        <f t="shared" si="1"/>
        <v>0</v>
      </c>
      <c r="B29" s="52" t="s">
        <v>0</v>
      </c>
      <c r="C29" s="52" t="s">
        <v>0</v>
      </c>
      <c r="D29" s="52" t="s">
        <v>0</v>
      </c>
      <c r="E29" s="52" t="s">
        <v>0</v>
      </c>
      <c r="F29" s="52" t="s">
        <v>0</v>
      </c>
      <c r="G29" s="52" t="s">
        <v>0</v>
      </c>
      <c r="H29" s="52" t="s">
        <v>0</v>
      </c>
      <c r="I29" s="52" t="s">
        <v>0</v>
      </c>
      <c r="J29" s="52" t="s">
        <v>0</v>
      </c>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f t="shared" ref="AZ29:AZ77" si="2">SUM(AF29:AY29)</f>
        <v>0</v>
      </c>
      <c r="BA29" s="51"/>
      <c r="BB29" s="51"/>
      <c r="BC29" s="51"/>
      <c r="BD29" s="51"/>
      <c r="BE29" s="51"/>
      <c r="BF29" s="51"/>
      <c r="BG29" s="51"/>
      <c r="BH29" s="51"/>
      <c r="BI29" s="51"/>
      <c r="BJ29" s="51"/>
      <c r="BK29" s="51"/>
      <c r="BL29" s="51"/>
      <c r="BM29" s="51"/>
      <c r="BN29" s="51"/>
      <c r="BO29" s="51"/>
      <c r="BP29" s="51"/>
      <c r="BQ29" s="51"/>
    </row>
    <row r="30" spans="1:69" ht="13.2" customHeight="1" x14ac:dyDescent="0.2">
      <c r="A30" s="69">
        <f t="shared" si="1"/>
        <v>0</v>
      </c>
      <c r="B30" s="52" t="s">
        <v>0</v>
      </c>
      <c r="C30" s="52" t="s">
        <v>0</v>
      </c>
      <c r="D30" s="52" t="s">
        <v>0</v>
      </c>
      <c r="E30" s="52" t="s">
        <v>0</v>
      </c>
      <c r="F30" s="52" t="s">
        <v>0</v>
      </c>
      <c r="G30" s="52" t="s">
        <v>0</v>
      </c>
      <c r="H30" s="52" t="s">
        <v>0</v>
      </c>
      <c r="I30" s="52" t="s">
        <v>0</v>
      </c>
      <c r="J30" s="52" t="s">
        <v>0</v>
      </c>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f t="shared" si="2"/>
        <v>0</v>
      </c>
      <c r="BA30" s="66"/>
      <c r="BB30" s="66"/>
      <c r="BC30" s="66"/>
      <c r="BD30" s="66"/>
      <c r="BE30" s="66"/>
      <c r="BF30" s="66"/>
      <c r="BG30" s="66"/>
      <c r="BH30" s="66"/>
      <c r="BI30" s="66"/>
      <c r="BJ30" s="66"/>
      <c r="BK30" s="66"/>
      <c r="BL30" s="66"/>
      <c r="BM30" s="66"/>
      <c r="BN30" s="66"/>
      <c r="BO30" s="66"/>
      <c r="BP30" s="66"/>
      <c r="BQ30" s="66"/>
    </row>
    <row r="31" spans="1:69" ht="13.2" customHeight="1" x14ac:dyDescent="0.2">
      <c r="A31" s="69">
        <f t="shared" si="1"/>
        <v>0</v>
      </c>
      <c r="B31" s="52" t="s">
        <v>0</v>
      </c>
      <c r="C31" s="52" t="s">
        <v>0</v>
      </c>
      <c r="D31" s="52" t="s">
        <v>0</v>
      </c>
      <c r="E31" s="52" t="s">
        <v>0</v>
      </c>
      <c r="F31" s="52" t="s">
        <v>0</v>
      </c>
      <c r="G31" s="52" t="s">
        <v>0</v>
      </c>
      <c r="H31" s="52" t="s">
        <v>0</v>
      </c>
      <c r="I31" s="52" t="s">
        <v>0</v>
      </c>
      <c r="J31" s="52" t="s">
        <v>0</v>
      </c>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f t="shared" si="2"/>
        <v>0</v>
      </c>
      <c r="BA31" s="51"/>
      <c r="BB31" s="51"/>
      <c r="BC31" s="51"/>
      <c r="BD31" s="51"/>
      <c r="BE31" s="51"/>
      <c r="BF31" s="51"/>
      <c r="BG31" s="51"/>
      <c r="BH31" s="51"/>
      <c r="BI31" s="51"/>
      <c r="BJ31" s="51"/>
      <c r="BK31" s="51"/>
      <c r="BL31" s="51"/>
      <c r="BM31" s="51"/>
      <c r="BN31" s="51"/>
      <c r="BO31" s="51"/>
      <c r="BP31" s="51"/>
      <c r="BQ31" s="51"/>
    </row>
    <row r="32" spans="1:69" ht="13.2" customHeight="1" x14ac:dyDescent="0.2">
      <c r="A32" s="69">
        <f t="shared" si="1"/>
        <v>0</v>
      </c>
      <c r="B32" s="52" t="s">
        <v>0</v>
      </c>
      <c r="C32" s="52" t="s">
        <v>0</v>
      </c>
      <c r="D32" s="52" t="s">
        <v>0</v>
      </c>
      <c r="E32" s="52" t="s">
        <v>0</v>
      </c>
      <c r="F32" s="52" t="s">
        <v>0</v>
      </c>
      <c r="G32" s="52" t="s">
        <v>0</v>
      </c>
      <c r="H32" s="52" t="s">
        <v>0</v>
      </c>
      <c r="I32" s="52" t="s">
        <v>0</v>
      </c>
      <c r="J32" s="52" t="s">
        <v>0</v>
      </c>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f t="shared" si="2"/>
        <v>0</v>
      </c>
      <c r="BA32" s="66"/>
      <c r="BB32" s="66"/>
      <c r="BC32" s="66"/>
      <c r="BD32" s="66"/>
      <c r="BE32" s="66"/>
      <c r="BF32" s="66"/>
      <c r="BG32" s="66"/>
      <c r="BH32" s="66"/>
      <c r="BI32" s="66"/>
      <c r="BJ32" s="66"/>
      <c r="BK32" s="66"/>
      <c r="BL32" s="66"/>
      <c r="BM32" s="66"/>
      <c r="BN32" s="66"/>
      <c r="BO32" s="66"/>
      <c r="BP32" s="66"/>
      <c r="BQ32" s="66"/>
    </row>
    <row r="33" spans="1:69" ht="13.2" customHeight="1" x14ac:dyDescent="0.2">
      <c r="A33" s="69">
        <f t="shared" si="1"/>
        <v>0</v>
      </c>
      <c r="B33" s="52" t="s">
        <v>0</v>
      </c>
      <c r="C33" s="52" t="s">
        <v>0</v>
      </c>
      <c r="D33" s="52" t="s">
        <v>0</v>
      </c>
      <c r="E33" s="52" t="s">
        <v>0</v>
      </c>
      <c r="F33" s="52" t="s">
        <v>0</v>
      </c>
      <c r="G33" s="52" t="s">
        <v>0</v>
      </c>
      <c r="H33" s="52" t="s">
        <v>0</v>
      </c>
      <c r="I33" s="52" t="s">
        <v>0</v>
      </c>
      <c r="J33" s="52" t="s">
        <v>0</v>
      </c>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f t="shared" si="2"/>
        <v>0</v>
      </c>
      <c r="BA33" s="51"/>
      <c r="BB33" s="51"/>
      <c r="BC33" s="51"/>
      <c r="BD33" s="51"/>
      <c r="BE33" s="51"/>
      <c r="BF33" s="51"/>
      <c r="BG33" s="51"/>
      <c r="BH33" s="51"/>
      <c r="BI33" s="51"/>
      <c r="BJ33" s="51"/>
      <c r="BK33" s="51"/>
      <c r="BL33" s="51"/>
      <c r="BM33" s="51"/>
      <c r="BN33" s="51"/>
      <c r="BO33" s="51"/>
      <c r="BP33" s="51"/>
      <c r="BQ33" s="51"/>
    </row>
    <row r="34" spans="1:69" ht="13.2" customHeight="1" x14ac:dyDescent="0.2">
      <c r="A34" s="69">
        <f t="shared" si="1"/>
        <v>0</v>
      </c>
      <c r="B34" s="52" t="s">
        <v>0</v>
      </c>
      <c r="C34" s="52" t="s">
        <v>0</v>
      </c>
      <c r="D34" s="52" t="s">
        <v>0</v>
      </c>
      <c r="E34" s="52" t="s">
        <v>0</v>
      </c>
      <c r="F34" s="52" t="s">
        <v>0</v>
      </c>
      <c r="G34" s="52" t="s">
        <v>0</v>
      </c>
      <c r="H34" s="52" t="s">
        <v>0</v>
      </c>
      <c r="I34" s="52" t="s">
        <v>0</v>
      </c>
      <c r="J34" s="52" t="s">
        <v>0</v>
      </c>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f t="shared" si="2"/>
        <v>0</v>
      </c>
      <c r="BA34" s="66"/>
      <c r="BB34" s="66"/>
      <c r="BC34" s="66"/>
      <c r="BD34" s="66"/>
      <c r="BE34" s="66"/>
      <c r="BF34" s="66"/>
      <c r="BG34" s="66"/>
      <c r="BH34" s="66"/>
      <c r="BI34" s="66"/>
      <c r="BJ34" s="66"/>
      <c r="BK34" s="66"/>
      <c r="BL34" s="66"/>
      <c r="BM34" s="66"/>
      <c r="BN34" s="66"/>
      <c r="BO34" s="66"/>
      <c r="BP34" s="66"/>
      <c r="BQ34" s="66"/>
    </row>
    <row r="35" spans="1:69" ht="13.2" customHeight="1" x14ac:dyDescent="0.2">
      <c r="A35" s="69">
        <f t="shared" si="1"/>
        <v>0</v>
      </c>
      <c r="B35" s="52" t="s">
        <v>0</v>
      </c>
      <c r="C35" s="52" t="s">
        <v>0</v>
      </c>
      <c r="D35" s="52" t="s">
        <v>0</v>
      </c>
      <c r="E35" s="52" t="s">
        <v>0</v>
      </c>
      <c r="F35" s="52" t="s">
        <v>0</v>
      </c>
      <c r="G35" s="52" t="s">
        <v>0</v>
      </c>
      <c r="H35" s="52" t="s">
        <v>0</v>
      </c>
      <c r="I35" s="52" t="s">
        <v>0</v>
      </c>
      <c r="J35" s="52" t="s">
        <v>0</v>
      </c>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f t="shared" si="2"/>
        <v>0</v>
      </c>
      <c r="BA35" s="51"/>
      <c r="BB35" s="51"/>
      <c r="BC35" s="51"/>
      <c r="BD35" s="51"/>
      <c r="BE35" s="51"/>
      <c r="BF35" s="51"/>
      <c r="BG35" s="51"/>
      <c r="BH35" s="51"/>
      <c r="BI35" s="51"/>
      <c r="BJ35" s="51"/>
      <c r="BK35" s="51"/>
      <c r="BL35" s="51"/>
      <c r="BM35" s="51"/>
      <c r="BN35" s="51"/>
      <c r="BO35" s="51"/>
      <c r="BP35" s="51"/>
      <c r="BQ35" s="51"/>
    </row>
    <row r="36" spans="1:69" ht="13.2" customHeight="1" x14ac:dyDescent="0.2">
      <c r="A36" s="69">
        <f t="shared" si="1"/>
        <v>0</v>
      </c>
      <c r="B36" s="52" t="s">
        <v>0</v>
      </c>
      <c r="C36" s="52" t="s">
        <v>0</v>
      </c>
      <c r="D36" s="52" t="s">
        <v>0</v>
      </c>
      <c r="E36" s="52" t="s">
        <v>0</v>
      </c>
      <c r="F36" s="52" t="s">
        <v>0</v>
      </c>
      <c r="G36" s="52" t="s">
        <v>0</v>
      </c>
      <c r="H36" s="52" t="s">
        <v>0</v>
      </c>
      <c r="I36" s="52" t="s">
        <v>0</v>
      </c>
      <c r="J36" s="52" t="s">
        <v>0</v>
      </c>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f t="shared" si="2"/>
        <v>0</v>
      </c>
      <c r="BA36" s="66"/>
      <c r="BB36" s="66"/>
      <c r="BC36" s="66"/>
      <c r="BD36" s="66"/>
      <c r="BE36" s="66"/>
      <c r="BF36" s="66"/>
      <c r="BG36" s="66"/>
      <c r="BH36" s="66"/>
      <c r="BI36" s="66"/>
      <c r="BJ36" s="66"/>
      <c r="BK36" s="66"/>
      <c r="BL36" s="66"/>
      <c r="BM36" s="66"/>
      <c r="BN36" s="66"/>
      <c r="BO36" s="66"/>
      <c r="BP36" s="66"/>
      <c r="BQ36" s="66"/>
    </row>
    <row r="37" spans="1:69" ht="13.2" customHeight="1" x14ac:dyDescent="0.2">
      <c r="A37" s="69">
        <f t="shared" si="1"/>
        <v>0</v>
      </c>
      <c r="B37" s="52" t="s">
        <v>0</v>
      </c>
      <c r="C37" s="52" t="s">
        <v>0</v>
      </c>
      <c r="D37" s="52" t="s">
        <v>0</v>
      </c>
      <c r="E37" s="52" t="s">
        <v>0</v>
      </c>
      <c r="F37" s="52" t="s">
        <v>0</v>
      </c>
      <c r="G37" s="52" t="s">
        <v>0</v>
      </c>
      <c r="H37" s="52" t="s">
        <v>0</v>
      </c>
      <c r="I37" s="52" t="s">
        <v>0</v>
      </c>
      <c r="J37" s="52" t="s">
        <v>0</v>
      </c>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f t="shared" si="2"/>
        <v>0</v>
      </c>
      <c r="BA37" s="51"/>
      <c r="BB37" s="51"/>
      <c r="BC37" s="51"/>
      <c r="BD37" s="51"/>
      <c r="BE37" s="51"/>
      <c r="BF37" s="51"/>
      <c r="BG37" s="51"/>
      <c r="BH37" s="51"/>
      <c r="BI37" s="51"/>
      <c r="BJ37" s="51"/>
      <c r="BK37" s="51"/>
      <c r="BL37" s="51"/>
      <c r="BM37" s="51"/>
      <c r="BN37" s="51"/>
      <c r="BO37" s="51"/>
      <c r="BP37" s="51"/>
      <c r="BQ37" s="51"/>
    </row>
    <row r="38" spans="1:69" ht="13.2" customHeight="1" x14ac:dyDescent="0.2">
      <c r="A38" s="69">
        <f t="shared" si="1"/>
        <v>0</v>
      </c>
      <c r="B38" s="52" t="s">
        <v>0</v>
      </c>
      <c r="C38" s="52" t="s">
        <v>0</v>
      </c>
      <c r="D38" s="52" t="s">
        <v>0</v>
      </c>
      <c r="E38" s="52" t="s">
        <v>0</v>
      </c>
      <c r="F38" s="52" t="s">
        <v>0</v>
      </c>
      <c r="G38" s="52" t="s">
        <v>0</v>
      </c>
      <c r="H38" s="52" t="s">
        <v>0</v>
      </c>
      <c r="I38" s="52" t="s">
        <v>0</v>
      </c>
      <c r="J38" s="52" t="s">
        <v>0</v>
      </c>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f t="shared" si="2"/>
        <v>0</v>
      </c>
      <c r="BA38" s="66"/>
      <c r="BB38" s="66"/>
      <c r="BC38" s="66"/>
      <c r="BD38" s="66"/>
      <c r="BE38" s="66"/>
      <c r="BF38" s="66"/>
      <c r="BG38" s="66"/>
      <c r="BH38" s="66"/>
      <c r="BI38" s="66"/>
      <c r="BJ38" s="66"/>
      <c r="BK38" s="66"/>
      <c r="BL38" s="66"/>
      <c r="BM38" s="66"/>
      <c r="BN38" s="66"/>
      <c r="BO38" s="66"/>
      <c r="BP38" s="66"/>
      <c r="BQ38" s="66"/>
    </row>
    <row r="39" spans="1:69" ht="13.2" customHeight="1" x14ac:dyDescent="0.2">
      <c r="A39" s="69">
        <f t="shared" si="1"/>
        <v>0</v>
      </c>
      <c r="B39" s="52" t="s">
        <v>0</v>
      </c>
      <c r="C39" s="52" t="s">
        <v>0</v>
      </c>
      <c r="D39" s="52" t="s">
        <v>0</v>
      </c>
      <c r="E39" s="52" t="s">
        <v>0</v>
      </c>
      <c r="F39" s="52" t="s">
        <v>0</v>
      </c>
      <c r="G39" s="52" t="s">
        <v>0</v>
      </c>
      <c r="H39" s="52" t="s">
        <v>0</v>
      </c>
      <c r="I39" s="52" t="s">
        <v>0</v>
      </c>
      <c r="J39" s="52" t="s">
        <v>0</v>
      </c>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f t="shared" si="2"/>
        <v>0</v>
      </c>
      <c r="BA39" s="51"/>
      <c r="BB39" s="51"/>
      <c r="BC39" s="51"/>
      <c r="BD39" s="51"/>
      <c r="BE39" s="51"/>
      <c r="BF39" s="51"/>
      <c r="BG39" s="51"/>
      <c r="BH39" s="51"/>
      <c r="BI39" s="51"/>
      <c r="BJ39" s="51"/>
      <c r="BK39" s="51"/>
      <c r="BL39" s="51"/>
      <c r="BM39" s="51"/>
      <c r="BN39" s="51"/>
      <c r="BO39" s="51"/>
      <c r="BP39" s="51"/>
      <c r="BQ39" s="51"/>
    </row>
    <row r="40" spans="1:69" ht="13.2" customHeight="1" x14ac:dyDescent="0.2">
      <c r="A40" s="69">
        <f t="shared" si="1"/>
        <v>0</v>
      </c>
      <c r="B40" s="52" t="s">
        <v>0</v>
      </c>
      <c r="C40" s="52" t="s">
        <v>0</v>
      </c>
      <c r="D40" s="52" t="s">
        <v>0</v>
      </c>
      <c r="E40" s="52" t="s">
        <v>0</v>
      </c>
      <c r="F40" s="52" t="s">
        <v>0</v>
      </c>
      <c r="G40" s="52" t="s">
        <v>0</v>
      </c>
      <c r="H40" s="52" t="s">
        <v>0</v>
      </c>
      <c r="I40" s="52" t="s">
        <v>0</v>
      </c>
      <c r="J40" s="52" t="s">
        <v>0</v>
      </c>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f t="shared" si="2"/>
        <v>0</v>
      </c>
      <c r="BA40" s="66"/>
      <c r="BB40" s="66"/>
      <c r="BC40" s="66"/>
      <c r="BD40" s="66"/>
      <c r="BE40" s="66"/>
      <c r="BF40" s="66"/>
      <c r="BG40" s="66"/>
      <c r="BH40" s="66"/>
      <c r="BI40" s="66"/>
      <c r="BJ40" s="66"/>
      <c r="BK40" s="66"/>
      <c r="BL40" s="66"/>
      <c r="BM40" s="66"/>
      <c r="BN40" s="66"/>
      <c r="BO40" s="66"/>
      <c r="BP40" s="66"/>
      <c r="BQ40" s="66"/>
    </row>
    <row r="41" spans="1:69" ht="13.2" customHeight="1" x14ac:dyDescent="0.2">
      <c r="A41" s="69">
        <f t="shared" si="1"/>
        <v>0</v>
      </c>
      <c r="B41" s="52" t="s">
        <v>0</v>
      </c>
      <c r="C41" s="52" t="s">
        <v>0</v>
      </c>
      <c r="D41" s="52" t="s">
        <v>0</v>
      </c>
      <c r="E41" s="52" t="s">
        <v>0</v>
      </c>
      <c r="F41" s="52" t="s">
        <v>0</v>
      </c>
      <c r="G41" s="52" t="s">
        <v>0</v>
      </c>
      <c r="H41" s="52" t="s">
        <v>0</v>
      </c>
      <c r="I41" s="52" t="s">
        <v>0</v>
      </c>
      <c r="J41" s="52" t="s">
        <v>0</v>
      </c>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f t="shared" si="2"/>
        <v>0</v>
      </c>
      <c r="BA41" s="51"/>
      <c r="BB41" s="51"/>
      <c r="BC41" s="51"/>
      <c r="BD41" s="51"/>
      <c r="BE41" s="51"/>
      <c r="BF41" s="51"/>
      <c r="BG41" s="51"/>
      <c r="BH41" s="51"/>
      <c r="BI41" s="51"/>
      <c r="BJ41" s="51"/>
      <c r="BK41" s="51"/>
      <c r="BL41" s="51"/>
      <c r="BM41" s="51"/>
      <c r="BN41" s="51"/>
      <c r="BO41" s="51"/>
      <c r="BP41" s="51"/>
      <c r="BQ41" s="51"/>
    </row>
    <row r="42" spans="1:69" ht="13.2" customHeight="1" x14ac:dyDescent="0.2">
      <c r="A42" s="69">
        <f t="shared" si="1"/>
        <v>0</v>
      </c>
      <c r="B42" s="52" t="s">
        <v>0</v>
      </c>
      <c r="C42" s="52" t="s">
        <v>0</v>
      </c>
      <c r="D42" s="52" t="s">
        <v>0</v>
      </c>
      <c r="E42" s="52" t="s">
        <v>0</v>
      </c>
      <c r="F42" s="52" t="s">
        <v>0</v>
      </c>
      <c r="G42" s="52" t="s">
        <v>0</v>
      </c>
      <c r="H42" s="52" t="s">
        <v>0</v>
      </c>
      <c r="I42" s="52" t="s">
        <v>0</v>
      </c>
      <c r="J42" s="52" t="s">
        <v>0</v>
      </c>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f t="shared" si="2"/>
        <v>0</v>
      </c>
      <c r="BA42" s="66"/>
      <c r="BB42" s="66"/>
      <c r="BC42" s="66"/>
      <c r="BD42" s="66"/>
      <c r="BE42" s="66"/>
      <c r="BF42" s="66"/>
      <c r="BG42" s="66"/>
      <c r="BH42" s="66"/>
      <c r="BI42" s="66"/>
      <c r="BJ42" s="66"/>
      <c r="BK42" s="66"/>
      <c r="BL42" s="66"/>
      <c r="BM42" s="66"/>
      <c r="BN42" s="66"/>
      <c r="BO42" s="66"/>
      <c r="BP42" s="66"/>
      <c r="BQ42" s="66"/>
    </row>
    <row r="43" spans="1:69" ht="13.2" customHeight="1" x14ac:dyDescent="0.2">
      <c r="A43" s="69">
        <f t="shared" si="1"/>
        <v>0</v>
      </c>
      <c r="B43" s="52" t="s">
        <v>0</v>
      </c>
      <c r="C43" s="52" t="s">
        <v>0</v>
      </c>
      <c r="D43" s="52" t="s">
        <v>0</v>
      </c>
      <c r="E43" s="52" t="s">
        <v>0</v>
      </c>
      <c r="F43" s="52" t="s">
        <v>0</v>
      </c>
      <c r="G43" s="52" t="s">
        <v>0</v>
      </c>
      <c r="H43" s="52" t="s">
        <v>0</v>
      </c>
      <c r="I43" s="52" t="s">
        <v>0</v>
      </c>
      <c r="J43" s="52" t="s">
        <v>0</v>
      </c>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f t="shared" si="2"/>
        <v>0</v>
      </c>
      <c r="BA43" s="51"/>
      <c r="BB43" s="51"/>
      <c r="BC43" s="51"/>
      <c r="BD43" s="51"/>
      <c r="BE43" s="51"/>
      <c r="BF43" s="51"/>
      <c r="BG43" s="51"/>
      <c r="BH43" s="51"/>
      <c r="BI43" s="51"/>
      <c r="BJ43" s="51"/>
      <c r="BK43" s="51"/>
      <c r="BL43" s="51"/>
      <c r="BM43" s="51"/>
      <c r="BN43" s="51"/>
      <c r="BO43" s="51"/>
      <c r="BP43" s="51"/>
      <c r="BQ43" s="51"/>
    </row>
    <row r="44" spans="1:69" ht="13.2" customHeight="1" x14ac:dyDescent="0.2">
      <c r="A44" s="69">
        <f t="shared" si="1"/>
        <v>0</v>
      </c>
      <c r="B44" s="52" t="s">
        <v>0</v>
      </c>
      <c r="C44" s="52" t="s">
        <v>0</v>
      </c>
      <c r="D44" s="52" t="s">
        <v>0</v>
      </c>
      <c r="E44" s="52" t="s">
        <v>0</v>
      </c>
      <c r="F44" s="52" t="s">
        <v>0</v>
      </c>
      <c r="G44" s="52" t="s">
        <v>0</v>
      </c>
      <c r="H44" s="52" t="s">
        <v>0</v>
      </c>
      <c r="I44" s="52" t="s">
        <v>0</v>
      </c>
      <c r="J44" s="52" t="s">
        <v>0</v>
      </c>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f t="shared" si="2"/>
        <v>0</v>
      </c>
      <c r="BA44" s="66"/>
      <c r="BB44" s="66"/>
      <c r="BC44" s="66"/>
      <c r="BD44" s="66"/>
      <c r="BE44" s="66"/>
      <c r="BF44" s="66"/>
      <c r="BG44" s="66"/>
      <c r="BH44" s="66"/>
      <c r="BI44" s="66"/>
      <c r="BJ44" s="66"/>
      <c r="BK44" s="66"/>
      <c r="BL44" s="66"/>
      <c r="BM44" s="66"/>
      <c r="BN44" s="66"/>
      <c r="BO44" s="66"/>
      <c r="BP44" s="66"/>
      <c r="BQ44" s="66"/>
    </row>
    <row r="45" spans="1:69" ht="13.2" customHeight="1" x14ac:dyDescent="0.2">
      <c r="A45" s="69">
        <f t="shared" si="1"/>
        <v>0</v>
      </c>
      <c r="B45" s="52" t="s">
        <v>0</v>
      </c>
      <c r="C45" s="52" t="s">
        <v>0</v>
      </c>
      <c r="D45" s="52" t="s">
        <v>0</v>
      </c>
      <c r="E45" s="52" t="s">
        <v>0</v>
      </c>
      <c r="F45" s="52" t="s">
        <v>0</v>
      </c>
      <c r="G45" s="52" t="s">
        <v>0</v>
      </c>
      <c r="H45" s="52" t="s">
        <v>0</v>
      </c>
      <c r="I45" s="52" t="s">
        <v>0</v>
      </c>
      <c r="J45" s="52" t="s">
        <v>0</v>
      </c>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f t="shared" si="2"/>
        <v>0</v>
      </c>
      <c r="BA45" s="51"/>
      <c r="BB45" s="51"/>
      <c r="BC45" s="51"/>
      <c r="BD45" s="51"/>
      <c r="BE45" s="51"/>
      <c r="BF45" s="51"/>
      <c r="BG45" s="51"/>
      <c r="BH45" s="51"/>
      <c r="BI45" s="51"/>
      <c r="BJ45" s="51"/>
      <c r="BK45" s="51"/>
      <c r="BL45" s="51"/>
      <c r="BM45" s="51"/>
      <c r="BN45" s="51"/>
      <c r="BO45" s="51"/>
      <c r="BP45" s="51"/>
      <c r="BQ45" s="51"/>
    </row>
    <row r="46" spans="1:69" ht="13.2" customHeight="1" x14ac:dyDescent="0.2">
      <c r="A46" s="69">
        <f t="shared" si="1"/>
        <v>0</v>
      </c>
      <c r="B46" s="52" t="s">
        <v>0</v>
      </c>
      <c r="C46" s="52" t="s">
        <v>0</v>
      </c>
      <c r="D46" s="52" t="s">
        <v>0</v>
      </c>
      <c r="E46" s="52" t="s">
        <v>0</v>
      </c>
      <c r="F46" s="52" t="s">
        <v>0</v>
      </c>
      <c r="G46" s="52" t="s">
        <v>0</v>
      </c>
      <c r="H46" s="52" t="s">
        <v>0</v>
      </c>
      <c r="I46" s="52" t="s">
        <v>0</v>
      </c>
      <c r="J46" s="52" t="s">
        <v>0</v>
      </c>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f t="shared" si="2"/>
        <v>0</v>
      </c>
      <c r="BA46" s="66"/>
      <c r="BB46" s="66"/>
      <c r="BC46" s="66"/>
      <c r="BD46" s="66"/>
      <c r="BE46" s="66"/>
      <c r="BF46" s="66"/>
      <c r="BG46" s="66"/>
      <c r="BH46" s="66"/>
      <c r="BI46" s="66"/>
      <c r="BJ46" s="66"/>
      <c r="BK46" s="66"/>
      <c r="BL46" s="66"/>
      <c r="BM46" s="66"/>
      <c r="BN46" s="66"/>
      <c r="BO46" s="66"/>
      <c r="BP46" s="66"/>
      <c r="BQ46" s="66"/>
    </row>
    <row r="47" spans="1:69" ht="13.2" customHeight="1" x14ac:dyDescent="0.2">
      <c r="A47" s="69">
        <f t="shared" si="1"/>
        <v>0</v>
      </c>
      <c r="B47" s="52" t="s">
        <v>0</v>
      </c>
      <c r="C47" s="52" t="s">
        <v>0</v>
      </c>
      <c r="D47" s="52" t="s">
        <v>0</v>
      </c>
      <c r="E47" s="52" t="s">
        <v>0</v>
      </c>
      <c r="F47" s="52" t="s">
        <v>0</v>
      </c>
      <c r="G47" s="52" t="s">
        <v>0</v>
      </c>
      <c r="H47" s="52" t="s">
        <v>0</v>
      </c>
      <c r="I47" s="52" t="s">
        <v>0</v>
      </c>
      <c r="J47" s="52" t="s">
        <v>0</v>
      </c>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f t="shared" si="2"/>
        <v>0</v>
      </c>
      <c r="BA47" s="51"/>
      <c r="BB47" s="51"/>
      <c r="BC47" s="51"/>
      <c r="BD47" s="51"/>
      <c r="BE47" s="51"/>
      <c r="BF47" s="51"/>
      <c r="BG47" s="51"/>
      <c r="BH47" s="51"/>
      <c r="BI47" s="51"/>
      <c r="BJ47" s="51"/>
      <c r="BK47" s="51"/>
      <c r="BL47" s="51"/>
      <c r="BM47" s="51"/>
      <c r="BN47" s="51"/>
      <c r="BO47" s="51"/>
      <c r="BP47" s="51"/>
      <c r="BQ47" s="51"/>
    </row>
    <row r="48" spans="1:69" ht="13.2" customHeight="1" x14ac:dyDescent="0.2">
      <c r="A48" s="69">
        <f t="shared" si="1"/>
        <v>0</v>
      </c>
      <c r="B48" s="52" t="s">
        <v>0</v>
      </c>
      <c r="C48" s="52" t="s">
        <v>0</v>
      </c>
      <c r="D48" s="52" t="s">
        <v>0</v>
      </c>
      <c r="E48" s="52" t="s">
        <v>0</v>
      </c>
      <c r="F48" s="52" t="s">
        <v>0</v>
      </c>
      <c r="G48" s="52" t="s">
        <v>0</v>
      </c>
      <c r="H48" s="52" t="s">
        <v>0</v>
      </c>
      <c r="I48" s="52" t="s">
        <v>0</v>
      </c>
      <c r="J48" s="52" t="s">
        <v>0</v>
      </c>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f t="shared" si="2"/>
        <v>0</v>
      </c>
      <c r="BA48" s="66"/>
      <c r="BB48" s="66"/>
      <c r="BC48" s="66"/>
      <c r="BD48" s="66"/>
      <c r="BE48" s="66"/>
      <c r="BF48" s="66"/>
      <c r="BG48" s="66"/>
      <c r="BH48" s="66"/>
      <c r="BI48" s="66"/>
      <c r="BJ48" s="66"/>
      <c r="BK48" s="66"/>
      <c r="BL48" s="66"/>
      <c r="BM48" s="66"/>
      <c r="BN48" s="66"/>
      <c r="BO48" s="66"/>
      <c r="BP48" s="66"/>
      <c r="BQ48" s="66"/>
    </row>
    <row r="49" spans="1:69" ht="13.2" customHeight="1" x14ac:dyDescent="0.2">
      <c r="A49" s="69">
        <f t="shared" si="1"/>
        <v>0</v>
      </c>
      <c r="B49" s="52" t="s">
        <v>0</v>
      </c>
      <c r="C49" s="52" t="s">
        <v>0</v>
      </c>
      <c r="D49" s="52" t="s">
        <v>0</v>
      </c>
      <c r="E49" s="52" t="s">
        <v>0</v>
      </c>
      <c r="F49" s="52" t="s">
        <v>0</v>
      </c>
      <c r="G49" s="52" t="s">
        <v>0</v>
      </c>
      <c r="H49" s="52" t="s">
        <v>0</v>
      </c>
      <c r="I49" s="52" t="s">
        <v>0</v>
      </c>
      <c r="J49" s="52" t="s">
        <v>0</v>
      </c>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f t="shared" si="2"/>
        <v>0</v>
      </c>
      <c r="BA49" s="51"/>
      <c r="BB49" s="51"/>
      <c r="BC49" s="51"/>
      <c r="BD49" s="51"/>
      <c r="BE49" s="51"/>
      <c r="BF49" s="51"/>
      <c r="BG49" s="51"/>
      <c r="BH49" s="51"/>
      <c r="BI49" s="51"/>
      <c r="BJ49" s="51"/>
      <c r="BK49" s="51"/>
      <c r="BL49" s="51"/>
      <c r="BM49" s="51"/>
      <c r="BN49" s="51"/>
      <c r="BO49" s="51"/>
      <c r="BP49" s="51"/>
      <c r="BQ49" s="51"/>
    </row>
    <row r="50" spans="1:69" ht="13.2" customHeight="1" x14ac:dyDescent="0.2">
      <c r="A50" s="69">
        <f t="shared" si="1"/>
        <v>0</v>
      </c>
      <c r="B50" s="52" t="s">
        <v>0</v>
      </c>
      <c r="C50" s="52" t="s">
        <v>0</v>
      </c>
      <c r="D50" s="52" t="s">
        <v>0</v>
      </c>
      <c r="E50" s="52" t="s">
        <v>0</v>
      </c>
      <c r="F50" s="52" t="s">
        <v>0</v>
      </c>
      <c r="G50" s="52" t="s">
        <v>0</v>
      </c>
      <c r="H50" s="52" t="s">
        <v>0</v>
      </c>
      <c r="I50" s="52" t="s">
        <v>0</v>
      </c>
      <c r="J50" s="52" t="s">
        <v>0</v>
      </c>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f t="shared" si="2"/>
        <v>0</v>
      </c>
      <c r="BA50" s="66"/>
      <c r="BB50" s="66"/>
      <c r="BC50" s="66"/>
      <c r="BD50" s="66"/>
      <c r="BE50" s="66"/>
      <c r="BF50" s="66"/>
      <c r="BG50" s="66"/>
      <c r="BH50" s="66"/>
      <c r="BI50" s="66"/>
      <c r="BJ50" s="66"/>
      <c r="BK50" s="66"/>
      <c r="BL50" s="66"/>
      <c r="BM50" s="66"/>
      <c r="BN50" s="66"/>
      <c r="BO50" s="66"/>
      <c r="BP50" s="66"/>
      <c r="BQ50" s="66"/>
    </row>
    <row r="51" spans="1:69" ht="13.2" customHeight="1" x14ac:dyDescent="0.2">
      <c r="A51" s="69">
        <f t="shared" si="1"/>
        <v>0</v>
      </c>
      <c r="B51" s="52" t="s">
        <v>0</v>
      </c>
      <c r="C51" s="52" t="s">
        <v>0</v>
      </c>
      <c r="D51" s="52" t="s">
        <v>0</v>
      </c>
      <c r="E51" s="52" t="s">
        <v>0</v>
      </c>
      <c r="F51" s="52" t="s">
        <v>0</v>
      </c>
      <c r="G51" s="52" t="s">
        <v>0</v>
      </c>
      <c r="H51" s="52" t="s">
        <v>0</v>
      </c>
      <c r="I51" s="52" t="s">
        <v>0</v>
      </c>
      <c r="J51" s="52" t="s">
        <v>0</v>
      </c>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f t="shared" si="2"/>
        <v>0</v>
      </c>
      <c r="BA51" s="51"/>
      <c r="BB51" s="51"/>
      <c r="BC51" s="51"/>
      <c r="BD51" s="51"/>
      <c r="BE51" s="51"/>
      <c r="BF51" s="51"/>
      <c r="BG51" s="51"/>
      <c r="BH51" s="51"/>
      <c r="BI51" s="51"/>
      <c r="BJ51" s="51"/>
      <c r="BK51" s="51"/>
      <c r="BL51" s="51"/>
      <c r="BM51" s="51"/>
      <c r="BN51" s="51"/>
      <c r="BO51" s="51"/>
      <c r="BP51" s="51"/>
      <c r="BQ51" s="51"/>
    </row>
    <row r="52" spans="1:69" ht="13.2" customHeight="1" x14ac:dyDescent="0.2">
      <c r="A52" s="69">
        <f t="shared" si="1"/>
        <v>0</v>
      </c>
      <c r="B52" s="52" t="s">
        <v>0</v>
      </c>
      <c r="C52" s="52" t="s">
        <v>0</v>
      </c>
      <c r="D52" s="52" t="s">
        <v>0</v>
      </c>
      <c r="E52" s="52" t="s">
        <v>0</v>
      </c>
      <c r="F52" s="52" t="s">
        <v>0</v>
      </c>
      <c r="G52" s="52" t="s">
        <v>0</v>
      </c>
      <c r="H52" s="52" t="s">
        <v>0</v>
      </c>
      <c r="I52" s="52" t="s">
        <v>0</v>
      </c>
      <c r="J52" s="52" t="s">
        <v>0</v>
      </c>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f t="shared" si="2"/>
        <v>0</v>
      </c>
      <c r="BA52" s="66"/>
      <c r="BB52" s="66"/>
      <c r="BC52" s="66"/>
      <c r="BD52" s="66"/>
      <c r="BE52" s="66"/>
      <c r="BF52" s="66"/>
      <c r="BG52" s="66"/>
      <c r="BH52" s="66"/>
      <c r="BI52" s="66"/>
      <c r="BJ52" s="66"/>
      <c r="BK52" s="66"/>
      <c r="BL52" s="66"/>
      <c r="BM52" s="66"/>
      <c r="BN52" s="66"/>
      <c r="BO52" s="66"/>
      <c r="BP52" s="66"/>
      <c r="BQ52" s="66"/>
    </row>
    <row r="53" spans="1:69" ht="13.2" customHeight="1" x14ac:dyDescent="0.2">
      <c r="A53" s="69">
        <f t="shared" si="1"/>
        <v>0</v>
      </c>
      <c r="B53" s="52" t="s">
        <v>0</v>
      </c>
      <c r="C53" s="52" t="s">
        <v>0</v>
      </c>
      <c r="D53" s="52" t="s">
        <v>0</v>
      </c>
      <c r="E53" s="52" t="s">
        <v>0</v>
      </c>
      <c r="F53" s="52" t="s">
        <v>0</v>
      </c>
      <c r="G53" s="52" t="s">
        <v>0</v>
      </c>
      <c r="H53" s="52" t="s">
        <v>0</v>
      </c>
      <c r="I53" s="52" t="s">
        <v>0</v>
      </c>
      <c r="J53" s="52" t="s">
        <v>0</v>
      </c>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f t="shared" si="2"/>
        <v>0</v>
      </c>
      <c r="BA53" s="51"/>
      <c r="BB53" s="51"/>
      <c r="BC53" s="51"/>
      <c r="BD53" s="51"/>
      <c r="BE53" s="51"/>
      <c r="BF53" s="51"/>
      <c r="BG53" s="51"/>
      <c r="BH53" s="51"/>
      <c r="BI53" s="51"/>
      <c r="BJ53" s="51"/>
      <c r="BK53" s="51"/>
      <c r="BL53" s="51"/>
      <c r="BM53" s="51"/>
      <c r="BN53" s="51"/>
      <c r="BO53" s="51"/>
      <c r="BP53" s="51"/>
      <c r="BQ53" s="51"/>
    </row>
    <row r="54" spans="1:69" ht="13.2" customHeight="1" x14ac:dyDescent="0.2">
      <c r="A54" s="69">
        <f t="shared" si="1"/>
        <v>0</v>
      </c>
      <c r="B54" s="52" t="s">
        <v>0</v>
      </c>
      <c r="C54" s="52" t="s">
        <v>0</v>
      </c>
      <c r="D54" s="52" t="s">
        <v>0</v>
      </c>
      <c r="E54" s="52" t="s">
        <v>0</v>
      </c>
      <c r="F54" s="52" t="s">
        <v>0</v>
      </c>
      <c r="G54" s="52" t="s">
        <v>0</v>
      </c>
      <c r="H54" s="52" t="s">
        <v>0</v>
      </c>
      <c r="I54" s="52" t="s">
        <v>0</v>
      </c>
      <c r="J54" s="52" t="s">
        <v>0</v>
      </c>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f t="shared" si="2"/>
        <v>0</v>
      </c>
      <c r="BA54" s="66"/>
      <c r="BB54" s="66"/>
      <c r="BC54" s="66"/>
      <c r="BD54" s="66"/>
      <c r="BE54" s="66"/>
      <c r="BF54" s="66"/>
      <c r="BG54" s="66"/>
      <c r="BH54" s="66"/>
      <c r="BI54" s="66"/>
      <c r="BJ54" s="66"/>
      <c r="BK54" s="66"/>
      <c r="BL54" s="66"/>
      <c r="BM54" s="66"/>
      <c r="BN54" s="66"/>
      <c r="BO54" s="66"/>
      <c r="BP54" s="66"/>
      <c r="BQ54" s="66"/>
    </row>
    <row r="55" spans="1:69" ht="13.2" customHeight="1" x14ac:dyDescent="0.2">
      <c r="A55" s="69">
        <f t="shared" si="1"/>
        <v>0</v>
      </c>
      <c r="B55" s="52" t="s">
        <v>0</v>
      </c>
      <c r="C55" s="52" t="s">
        <v>0</v>
      </c>
      <c r="D55" s="52" t="s">
        <v>0</v>
      </c>
      <c r="E55" s="52" t="s">
        <v>0</v>
      </c>
      <c r="F55" s="52" t="s">
        <v>0</v>
      </c>
      <c r="G55" s="52" t="s">
        <v>0</v>
      </c>
      <c r="H55" s="52" t="s">
        <v>0</v>
      </c>
      <c r="I55" s="52" t="s">
        <v>0</v>
      </c>
      <c r="J55" s="52" t="s">
        <v>0</v>
      </c>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f t="shared" si="2"/>
        <v>0</v>
      </c>
      <c r="BA55" s="51"/>
      <c r="BB55" s="51"/>
      <c r="BC55" s="51"/>
      <c r="BD55" s="51"/>
      <c r="BE55" s="51"/>
      <c r="BF55" s="51"/>
      <c r="BG55" s="51"/>
      <c r="BH55" s="51"/>
      <c r="BI55" s="51"/>
      <c r="BJ55" s="51"/>
      <c r="BK55" s="51"/>
      <c r="BL55" s="51"/>
      <c r="BM55" s="51"/>
      <c r="BN55" s="51"/>
      <c r="BO55" s="51"/>
      <c r="BP55" s="51"/>
      <c r="BQ55" s="51"/>
    </row>
    <row r="56" spans="1:69" ht="13.2" customHeight="1" x14ac:dyDescent="0.2">
      <c r="A56" s="69">
        <f t="shared" si="1"/>
        <v>0</v>
      </c>
      <c r="B56" s="52" t="s">
        <v>0</v>
      </c>
      <c r="C56" s="52" t="s">
        <v>0</v>
      </c>
      <c r="D56" s="52" t="s">
        <v>0</v>
      </c>
      <c r="E56" s="52" t="s">
        <v>0</v>
      </c>
      <c r="F56" s="52" t="s">
        <v>0</v>
      </c>
      <c r="G56" s="52" t="s">
        <v>0</v>
      </c>
      <c r="H56" s="52" t="s">
        <v>0</v>
      </c>
      <c r="I56" s="52" t="s">
        <v>0</v>
      </c>
      <c r="J56" s="52" t="s">
        <v>0</v>
      </c>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f t="shared" si="2"/>
        <v>0</v>
      </c>
      <c r="BA56" s="66"/>
      <c r="BB56" s="66"/>
      <c r="BC56" s="66"/>
      <c r="BD56" s="66"/>
      <c r="BE56" s="66"/>
      <c r="BF56" s="66"/>
      <c r="BG56" s="66"/>
      <c r="BH56" s="66"/>
      <c r="BI56" s="66"/>
      <c r="BJ56" s="66"/>
      <c r="BK56" s="66"/>
      <c r="BL56" s="66"/>
      <c r="BM56" s="66"/>
      <c r="BN56" s="66"/>
      <c r="BO56" s="66"/>
      <c r="BP56" s="66"/>
      <c r="BQ56" s="66"/>
    </row>
    <row r="57" spans="1:69" ht="13.2" customHeight="1" x14ac:dyDescent="0.2">
      <c r="A57" s="69">
        <f t="shared" si="1"/>
        <v>0</v>
      </c>
      <c r="B57" s="52" t="s">
        <v>0</v>
      </c>
      <c r="C57" s="52" t="s">
        <v>0</v>
      </c>
      <c r="D57" s="52" t="s">
        <v>0</v>
      </c>
      <c r="E57" s="52" t="s">
        <v>0</v>
      </c>
      <c r="F57" s="52" t="s">
        <v>0</v>
      </c>
      <c r="G57" s="52" t="s">
        <v>0</v>
      </c>
      <c r="H57" s="52" t="s">
        <v>0</v>
      </c>
      <c r="I57" s="52" t="s">
        <v>0</v>
      </c>
      <c r="J57" s="52" t="s">
        <v>0</v>
      </c>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f t="shared" si="2"/>
        <v>0</v>
      </c>
      <c r="BA57" s="51"/>
      <c r="BB57" s="51"/>
      <c r="BC57" s="51"/>
      <c r="BD57" s="51"/>
      <c r="BE57" s="51"/>
      <c r="BF57" s="51"/>
      <c r="BG57" s="51"/>
      <c r="BH57" s="51"/>
      <c r="BI57" s="51"/>
      <c r="BJ57" s="51"/>
      <c r="BK57" s="51"/>
      <c r="BL57" s="51"/>
      <c r="BM57" s="51"/>
      <c r="BN57" s="51"/>
      <c r="BO57" s="51"/>
      <c r="BP57" s="51"/>
      <c r="BQ57" s="51"/>
    </row>
    <row r="58" spans="1:69" ht="13.2" customHeight="1" x14ac:dyDescent="0.2">
      <c r="A58" s="69">
        <f t="shared" si="1"/>
        <v>0</v>
      </c>
      <c r="B58" s="52" t="s">
        <v>0</v>
      </c>
      <c r="C58" s="52" t="s">
        <v>0</v>
      </c>
      <c r="D58" s="52" t="s">
        <v>0</v>
      </c>
      <c r="E58" s="52" t="s">
        <v>0</v>
      </c>
      <c r="F58" s="52" t="s">
        <v>0</v>
      </c>
      <c r="G58" s="52" t="s">
        <v>0</v>
      </c>
      <c r="H58" s="52" t="s">
        <v>0</v>
      </c>
      <c r="I58" s="52" t="s">
        <v>0</v>
      </c>
      <c r="J58" s="52" t="s">
        <v>0</v>
      </c>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f t="shared" si="2"/>
        <v>0</v>
      </c>
      <c r="BA58" s="66"/>
      <c r="BB58" s="66"/>
      <c r="BC58" s="66"/>
      <c r="BD58" s="66"/>
      <c r="BE58" s="66"/>
      <c r="BF58" s="66"/>
      <c r="BG58" s="66"/>
      <c r="BH58" s="66"/>
      <c r="BI58" s="66"/>
      <c r="BJ58" s="66"/>
      <c r="BK58" s="66"/>
      <c r="BL58" s="66"/>
      <c r="BM58" s="66"/>
      <c r="BN58" s="66"/>
      <c r="BO58" s="66"/>
      <c r="BP58" s="66"/>
      <c r="BQ58" s="66"/>
    </row>
    <row r="59" spans="1:69" ht="13.2" customHeight="1" x14ac:dyDescent="0.2">
      <c r="A59" s="69">
        <f t="shared" si="1"/>
        <v>0</v>
      </c>
      <c r="B59" s="52" t="s">
        <v>0</v>
      </c>
      <c r="C59" s="52" t="s">
        <v>0</v>
      </c>
      <c r="D59" s="52" t="s">
        <v>0</v>
      </c>
      <c r="E59" s="52" t="s">
        <v>0</v>
      </c>
      <c r="F59" s="52" t="s">
        <v>0</v>
      </c>
      <c r="G59" s="52" t="s">
        <v>0</v>
      </c>
      <c r="H59" s="52" t="s">
        <v>0</v>
      </c>
      <c r="I59" s="52" t="s">
        <v>0</v>
      </c>
      <c r="J59" s="52" t="s">
        <v>0</v>
      </c>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f t="shared" si="2"/>
        <v>0</v>
      </c>
      <c r="BA59" s="51"/>
      <c r="BB59" s="51"/>
      <c r="BC59" s="51"/>
      <c r="BD59" s="51"/>
      <c r="BE59" s="51"/>
      <c r="BF59" s="51"/>
      <c r="BG59" s="51"/>
      <c r="BH59" s="51"/>
      <c r="BI59" s="51"/>
      <c r="BJ59" s="51"/>
      <c r="BK59" s="51"/>
      <c r="BL59" s="51"/>
      <c r="BM59" s="51"/>
      <c r="BN59" s="51"/>
      <c r="BO59" s="51"/>
      <c r="BP59" s="51"/>
      <c r="BQ59" s="51"/>
    </row>
    <row r="60" spans="1:69" ht="13.2" customHeight="1" x14ac:dyDescent="0.2">
      <c r="A60" s="69">
        <f t="shared" si="1"/>
        <v>0</v>
      </c>
      <c r="B60" s="52" t="s">
        <v>0</v>
      </c>
      <c r="C60" s="52" t="s">
        <v>0</v>
      </c>
      <c r="D60" s="52" t="s">
        <v>0</v>
      </c>
      <c r="E60" s="52" t="s">
        <v>0</v>
      </c>
      <c r="F60" s="52" t="s">
        <v>0</v>
      </c>
      <c r="G60" s="52" t="s">
        <v>0</v>
      </c>
      <c r="H60" s="52" t="s">
        <v>0</v>
      </c>
      <c r="I60" s="52" t="s">
        <v>0</v>
      </c>
      <c r="J60" s="52" t="s">
        <v>0</v>
      </c>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f t="shared" si="2"/>
        <v>0</v>
      </c>
      <c r="BA60" s="66"/>
      <c r="BB60" s="66"/>
      <c r="BC60" s="66"/>
      <c r="BD60" s="66"/>
      <c r="BE60" s="66"/>
      <c r="BF60" s="66"/>
      <c r="BG60" s="66"/>
      <c r="BH60" s="66"/>
      <c r="BI60" s="66"/>
      <c r="BJ60" s="66"/>
      <c r="BK60" s="66"/>
      <c r="BL60" s="66"/>
      <c r="BM60" s="66"/>
      <c r="BN60" s="66"/>
      <c r="BO60" s="66"/>
      <c r="BP60" s="66"/>
      <c r="BQ60" s="66"/>
    </row>
    <row r="61" spans="1:69" ht="13.2" customHeight="1" x14ac:dyDescent="0.2">
      <c r="A61" s="69">
        <f t="shared" si="1"/>
        <v>0</v>
      </c>
      <c r="B61" s="52" t="s">
        <v>0</v>
      </c>
      <c r="C61" s="52" t="s">
        <v>0</v>
      </c>
      <c r="D61" s="52" t="s">
        <v>0</v>
      </c>
      <c r="E61" s="52" t="s">
        <v>0</v>
      </c>
      <c r="F61" s="52" t="s">
        <v>0</v>
      </c>
      <c r="G61" s="52" t="s">
        <v>0</v>
      </c>
      <c r="H61" s="52" t="s">
        <v>0</v>
      </c>
      <c r="I61" s="52" t="s">
        <v>0</v>
      </c>
      <c r="J61" s="52" t="s">
        <v>0</v>
      </c>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f t="shared" si="2"/>
        <v>0</v>
      </c>
      <c r="BA61" s="51"/>
      <c r="BB61" s="51"/>
      <c r="BC61" s="51"/>
      <c r="BD61" s="51"/>
      <c r="BE61" s="51"/>
      <c r="BF61" s="51"/>
      <c r="BG61" s="51"/>
      <c r="BH61" s="51"/>
      <c r="BI61" s="51"/>
      <c r="BJ61" s="51"/>
      <c r="BK61" s="51"/>
      <c r="BL61" s="51"/>
      <c r="BM61" s="51"/>
      <c r="BN61" s="51"/>
      <c r="BO61" s="51"/>
      <c r="BP61" s="51"/>
      <c r="BQ61" s="51"/>
    </row>
    <row r="62" spans="1:69" ht="13.2" customHeight="1" x14ac:dyDescent="0.2">
      <c r="A62" s="69">
        <f t="shared" si="1"/>
        <v>0</v>
      </c>
      <c r="B62" s="52" t="s">
        <v>0</v>
      </c>
      <c r="C62" s="52" t="s">
        <v>0</v>
      </c>
      <c r="D62" s="52" t="s">
        <v>0</v>
      </c>
      <c r="E62" s="52" t="s">
        <v>0</v>
      </c>
      <c r="F62" s="52" t="s">
        <v>0</v>
      </c>
      <c r="G62" s="52" t="s">
        <v>0</v>
      </c>
      <c r="H62" s="52" t="s">
        <v>0</v>
      </c>
      <c r="I62" s="52" t="s">
        <v>0</v>
      </c>
      <c r="J62" s="52" t="s">
        <v>0</v>
      </c>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f t="shared" si="2"/>
        <v>0</v>
      </c>
      <c r="BA62" s="66"/>
      <c r="BB62" s="66"/>
      <c r="BC62" s="66"/>
      <c r="BD62" s="66"/>
      <c r="BE62" s="66"/>
      <c r="BF62" s="66"/>
      <c r="BG62" s="66"/>
      <c r="BH62" s="66"/>
      <c r="BI62" s="66"/>
      <c r="BJ62" s="66"/>
      <c r="BK62" s="66"/>
      <c r="BL62" s="66"/>
      <c r="BM62" s="66"/>
      <c r="BN62" s="66"/>
      <c r="BO62" s="66"/>
      <c r="BP62" s="66"/>
      <c r="BQ62" s="66"/>
    </row>
    <row r="63" spans="1:69" ht="13.2" customHeight="1" x14ac:dyDescent="0.2">
      <c r="A63" s="69">
        <f t="shared" si="1"/>
        <v>0</v>
      </c>
      <c r="B63" s="52" t="s">
        <v>0</v>
      </c>
      <c r="C63" s="52" t="s">
        <v>0</v>
      </c>
      <c r="D63" s="52" t="s">
        <v>0</v>
      </c>
      <c r="E63" s="52" t="s">
        <v>0</v>
      </c>
      <c r="F63" s="52" t="s">
        <v>0</v>
      </c>
      <c r="G63" s="52" t="s">
        <v>0</v>
      </c>
      <c r="H63" s="52" t="s">
        <v>0</v>
      </c>
      <c r="I63" s="52" t="s">
        <v>0</v>
      </c>
      <c r="J63" s="52" t="s">
        <v>0</v>
      </c>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f t="shared" si="2"/>
        <v>0</v>
      </c>
      <c r="BA63" s="51"/>
      <c r="BB63" s="51"/>
      <c r="BC63" s="51"/>
      <c r="BD63" s="51"/>
      <c r="BE63" s="51"/>
      <c r="BF63" s="51"/>
      <c r="BG63" s="51"/>
      <c r="BH63" s="51"/>
      <c r="BI63" s="51"/>
      <c r="BJ63" s="51"/>
      <c r="BK63" s="51"/>
      <c r="BL63" s="51"/>
      <c r="BM63" s="51"/>
      <c r="BN63" s="51"/>
      <c r="BO63" s="51"/>
      <c r="BP63" s="51"/>
      <c r="BQ63" s="51"/>
    </row>
    <row r="64" spans="1:69" ht="13.2" customHeight="1" x14ac:dyDescent="0.2">
      <c r="A64" s="69">
        <f t="shared" si="1"/>
        <v>0</v>
      </c>
      <c r="B64" s="52" t="s">
        <v>0</v>
      </c>
      <c r="C64" s="52" t="s">
        <v>0</v>
      </c>
      <c r="D64" s="52" t="s">
        <v>0</v>
      </c>
      <c r="E64" s="52" t="s">
        <v>0</v>
      </c>
      <c r="F64" s="52" t="s">
        <v>0</v>
      </c>
      <c r="G64" s="52" t="s">
        <v>0</v>
      </c>
      <c r="H64" s="52" t="s">
        <v>0</v>
      </c>
      <c r="I64" s="52" t="s">
        <v>0</v>
      </c>
      <c r="J64" s="52" t="s">
        <v>0</v>
      </c>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f t="shared" si="2"/>
        <v>0</v>
      </c>
      <c r="BA64" s="66"/>
      <c r="BB64" s="66"/>
      <c r="BC64" s="66"/>
      <c r="BD64" s="66"/>
      <c r="BE64" s="66"/>
      <c r="BF64" s="66"/>
      <c r="BG64" s="66"/>
      <c r="BH64" s="66"/>
      <c r="BI64" s="66"/>
      <c r="BJ64" s="66"/>
      <c r="BK64" s="66"/>
      <c r="BL64" s="66"/>
      <c r="BM64" s="66"/>
      <c r="BN64" s="66"/>
      <c r="BO64" s="66"/>
      <c r="BP64" s="66"/>
      <c r="BQ64" s="66"/>
    </row>
    <row r="65" spans="1:69" ht="13.2" customHeight="1" x14ac:dyDescent="0.2">
      <c r="A65" s="69">
        <f t="shared" si="1"/>
        <v>0</v>
      </c>
      <c r="B65" s="52" t="s">
        <v>0</v>
      </c>
      <c r="C65" s="52" t="s">
        <v>0</v>
      </c>
      <c r="D65" s="52" t="s">
        <v>0</v>
      </c>
      <c r="E65" s="52" t="s">
        <v>0</v>
      </c>
      <c r="F65" s="52" t="s">
        <v>0</v>
      </c>
      <c r="G65" s="52" t="s">
        <v>0</v>
      </c>
      <c r="H65" s="52" t="s">
        <v>0</v>
      </c>
      <c r="I65" s="52" t="s">
        <v>0</v>
      </c>
      <c r="J65" s="52" t="s">
        <v>0</v>
      </c>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f t="shared" si="2"/>
        <v>0</v>
      </c>
      <c r="BA65" s="51"/>
      <c r="BB65" s="51"/>
      <c r="BC65" s="51"/>
      <c r="BD65" s="51"/>
      <c r="BE65" s="51"/>
      <c r="BF65" s="51"/>
      <c r="BG65" s="51"/>
      <c r="BH65" s="51"/>
      <c r="BI65" s="51"/>
      <c r="BJ65" s="51"/>
      <c r="BK65" s="51"/>
      <c r="BL65" s="51"/>
      <c r="BM65" s="51"/>
      <c r="BN65" s="51"/>
      <c r="BO65" s="51"/>
      <c r="BP65" s="51"/>
      <c r="BQ65" s="51"/>
    </row>
    <row r="66" spans="1:69" ht="13.2" customHeight="1" x14ac:dyDescent="0.2">
      <c r="A66" s="69">
        <f t="shared" si="1"/>
        <v>0</v>
      </c>
      <c r="B66" s="52" t="s">
        <v>0</v>
      </c>
      <c r="C66" s="52" t="s">
        <v>0</v>
      </c>
      <c r="D66" s="52" t="s">
        <v>0</v>
      </c>
      <c r="E66" s="52" t="s">
        <v>0</v>
      </c>
      <c r="F66" s="52" t="s">
        <v>0</v>
      </c>
      <c r="G66" s="52" t="s">
        <v>0</v>
      </c>
      <c r="H66" s="52" t="s">
        <v>0</v>
      </c>
      <c r="I66" s="52" t="s">
        <v>0</v>
      </c>
      <c r="J66" s="52" t="s">
        <v>0</v>
      </c>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f t="shared" si="2"/>
        <v>0</v>
      </c>
      <c r="BA66" s="66"/>
      <c r="BB66" s="66"/>
      <c r="BC66" s="66"/>
      <c r="BD66" s="66"/>
      <c r="BE66" s="66"/>
      <c r="BF66" s="66"/>
      <c r="BG66" s="66"/>
      <c r="BH66" s="66"/>
      <c r="BI66" s="66"/>
      <c r="BJ66" s="66"/>
      <c r="BK66" s="66"/>
      <c r="BL66" s="66"/>
      <c r="BM66" s="66"/>
      <c r="BN66" s="66"/>
      <c r="BO66" s="66"/>
      <c r="BP66" s="66"/>
      <c r="BQ66" s="66"/>
    </row>
    <row r="67" spans="1:69" ht="13.2" customHeight="1" x14ac:dyDescent="0.2">
      <c r="A67" s="69">
        <f t="shared" si="1"/>
        <v>0</v>
      </c>
      <c r="B67" s="52" t="s">
        <v>0</v>
      </c>
      <c r="C67" s="52" t="s">
        <v>0</v>
      </c>
      <c r="D67" s="52" t="s">
        <v>0</v>
      </c>
      <c r="E67" s="52" t="s">
        <v>0</v>
      </c>
      <c r="F67" s="52" t="s">
        <v>0</v>
      </c>
      <c r="G67" s="52" t="s">
        <v>0</v>
      </c>
      <c r="H67" s="52" t="s">
        <v>0</v>
      </c>
      <c r="I67" s="52" t="s">
        <v>0</v>
      </c>
      <c r="J67" s="52" t="s">
        <v>0</v>
      </c>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f t="shared" si="2"/>
        <v>0</v>
      </c>
      <c r="BA67" s="51"/>
      <c r="BB67" s="51"/>
      <c r="BC67" s="51"/>
      <c r="BD67" s="51"/>
      <c r="BE67" s="51"/>
      <c r="BF67" s="51"/>
      <c r="BG67" s="51"/>
      <c r="BH67" s="51"/>
      <c r="BI67" s="51"/>
      <c r="BJ67" s="51"/>
      <c r="BK67" s="51"/>
      <c r="BL67" s="51"/>
      <c r="BM67" s="51"/>
      <c r="BN67" s="51"/>
      <c r="BO67" s="51"/>
      <c r="BP67" s="51"/>
      <c r="BQ67" s="51"/>
    </row>
    <row r="68" spans="1:69" ht="13.2" customHeight="1" x14ac:dyDescent="0.2">
      <c r="A68" s="69">
        <f t="shared" si="1"/>
        <v>0</v>
      </c>
      <c r="B68" s="52" t="s">
        <v>0</v>
      </c>
      <c r="C68" s="52" t="s">
        <v>0</v>
      </c>
      <c r="D68" s="52" t="s">
        <v>0</v>
      </c>
      <c r="E68" s="52" t="s">
        <v>0</v>
      </c>
      <c r="F68" s="52" t="s">
        <v>0</v>
      </c>
      <c r="G68" s="52" t="s">
        <v>0</v>
      </c>
      <c r="H68" s="52" t="s">
        <v>0</v>
      </c>
      <c r="I68" s="52" t="s">
        <v>0</v>
      </c>
      <c r="J68" s="52" t="s">
        <v>0</v>
      </c>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f t="shared" si="2"/>
        <v>0</v>
      </c>
      <c r="BA68" s="66"/>
      <c r="BB68" s="66"/>
      <c r="BC68" s="66"/>
      <c r="BD68" s="66"/>
      <c r="BE68" s="66"/>
      <c r="BF68" s="66"/>
      <c r="BG68" s="66"/>
      <c r="BH68" s="66"/>
      <c r="BI68" s="66"/>
      <c r="BJ68" s="66"/>
      <c r="BK68" s="66"/>
      <c r="BL68" s="66"/>
      <c r="BM68" s="66"/>
      <c r="BN68" s="66"/>
      <c r="BO68" s="66"/>
      <c r="BP68" s="66"/>
      <c r="BQ68" s="66"/>
    </row>
    <row r="69" spans="1:69" ht="13.2" customHeight="1" x14ac:dyDescent="0.2">
      <c r="A69" s="69">
        <f t="shared" si="1"/>
        <v>0</v>
      </c>
      <c r="B69" s="52" t="s">
        <v>0</v>
      </c>
      <c r="C69" s="52" t="s">
        <v>0</v>
      </c>
      <c r="D69" s="52" t="s">
        <v>0</v>
      </c>
      <c r="E69" s="52" t="s">
        <v>0</v>
      </c>
      <c r="F69" s="52" t="s">
        <v>0</v>
      </c>
      <c r="G69" s="52" t="s">
        <v>0</v>
      </c>
      <c r="H69" s="52" t="s">
        <v>0</v>
      </c>
      <c r="I69" s="52" t="s">
        <v>0</v>
      </c>
      <c r="J69" s="52" t="s">
        <v>0</v>
      </c>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f t="shared" si="2"/>
        <v>0</v>
      </c>
      <c r="BA69" s="51"/>
      <c r="BB69" s="51"/>
      <c r="BC69" s="51"/>
      <c r="BD69" s="51"/>
      <c r="BE69" s="51"/>
      <c r="BF69" s="51"/>
      <c r="BG69" s="51"/>
      <c r="BH69" s="51"/>
      <c r="BI69" s="51"/>
      <c r="BJ69" s="51"/>
      <c r="BK69" s="51"/>
      <c r="BL69" s="51"/>
      <c r="BM69" s="51"/>
      <c r="BN69" s="51"/>
      <c r="BO69" s="51"/>
      <c r="BP69" s="51"/>
      <c r="BQ69" s="51"/>
    </row>
    <row r="70" spans="1:69" ht="13.2" customHeight="1" x14ac:dyDescent="0.2">
      <c r="A70" s="69">
        <f t="shared" si="1"/>
        <v>0</v>
      </c>
      <c r="B70" s="52" t="s">
        <v>0</v>
      </c>
      <c r="C70" s="52" t="s">
        <v>0</v>
      </c>
      <c r="D70" s="52" t="s">
        <v>0</v>
      </c>
      <c r="E70" s="52" t="s">
        <v>0</v>
      </c>
      <c r="F70" s="52" t="s">
        <v>0</v>
      </c>
      <c r="G70" s="52" t="s">
        <v>0</v>
      </c>
      <c r="H70" s="52" t="s">
        <v>0</v>
      </c>
      <c r="I70" s="52" t="s">
        <v>0</v>
      </c>
      <c r="J70" s="52" t="s">
        <v>0</v>
      </c>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f t="shared" si="2"/>
        <v>0</v>
      </c>
      <c r="BA70" s="66"/>
      <c r="BB70" s="66"/>
      <c r="BC70" s="66"/>
      <c r="BD70" s="66"/>
      <c r="BE70" s="66"/>
      <c r="BF70" s="66"/>
      <c r="BG70" s="66"/>
      <c r="BH70" s="66"/>
      <c r="BI70" s="66"/>
      <c r="BJ70" s="66"/>
      <c r="BK70" s="66"/>
      <c r="BL70" s="66"/>
      <c r="BM70" s="66"/>
      <c r="BN70" s="66"/>
      <c r="BO70" s="66"/>
      <c r="BP70" s="66"/>
      <c r="BQ70" s="66"/>
    </row>
    <row r="71" spans="1:69" ht="13.2" customHeight="1" x14ac:dyDescent="0.2">
      <c r="A71" s="69">
        <f t="shared" si="1"/>
        <v>0</v>
      </c>
      <c r="B71" s="52" t="s">
        <v>0</v>
      </c>
      <c r="C71" s="52" t="s">
        <v>0</v>
      </c>
      <c r="D71" s="52" t="s">
        <v>0</v>
      </c>
      <c r="E71" s="52" t="s">
        <v>0</v>
      </c>
      <c r="F71" s="52" t="s">
        <v>0</v>
      </c>
      <c r="G71" s="52" t="s">
        <v>0</v>
      </c>
      <c r="H71" s="52" t="s">
        <v>0</v>
      </c>
      <c r="I71" s="52" t="s">
        <v>0</v>
      </c>
      <c r="J71" s="52" t="s">
        <v>0</v>
      </c>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f t="shared" si="2"/>
        <v>0</v>
      </c>
      <c r="BA71" s="51"/>
      <c r="BB71" s="51"/>
      <c r="BC71" s="51"/>
      <c r="BD71" s="51"/>
      <c r="BE71" s="51"/>
      <c r="BF71" s="51"/>
      <c r="BG71" s="51"/>
      <c r="BH71" s="51"/>
      <c r="BI71" s="51"/>
      <c r="BJ71" s="51"/>
      <c r="BK71" s="51"/>
      <c r="BL71" s="51"/>
      <c r="BM71" s="51"/>
      <c r="BN71" s="51"/>
      <c r="BO71" s="51"/>
      <c r="BP71" s="51"/>
      <c r="BQ71" s="51"/>
    </row>
    <row r="72" spans="1:69" ht="13.2" customHeight="1" x14ac:dyDescent="0.2">
      <c r="A72" s="69">
        <f t="shared" si="1"/>
        <v>0</v>
      </c>
      <c r="B72" s="52" t="s">
        <v>0</v>
      </c>
      <c r="C72" s="52" t="s">
        <v>0</v>
      </c>
      <c r="D72" s="52" t="s">
        <v>0</v>
      </c>
      <c r="E72" s="52" t="s">
        <v>0</v>
      </c>
      <c r="F72" s="52" t="s">
        <v>0</v>
      </c>
      <c r="G72" s="52" t="s">
        <v>0</v>
      </c>
      <c r="H72" s="52" t="s">
        <v>0</v>
      </c>
      <c r="I72" s="52" t="s">
        <v>0</v>
      </c>
      <c r="J72" s="52" t="s">
        <v>0</v>
      </c>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f t="shared" si="2"/>
        <v>0</v>
      </c>
      <c r="BA72" s="66"/>
      <c r="BB72" s="66"/>
      <c r="BC72" s="66"/>
      <c r="BD72" s="66"/>
      <c r="BE72" s="66"/>
      <c r="BF72" s="66"/>
      <c r="BG72" s="66"/>
      <c r="BH72" s="66"/>
      <c r="BI72" s="66"/>
      <c r="BJ72" s="66"/>
      <c r="BK72" s="66"/>
      <c r="BL72" s="66"/>
      <c r="BM72" s="66"/>
      <c r="BN72" s="66"/>
      <c r="BO72" s="66"/>
      <c r="BP72" s="66"/>
      <c r="BQ72" s="66"/>
    </row>
    <row r="73" spans="1:69" ht="13.2" customHeight="1" x14ac:dyDescent="0.2">
      <c r="A73" s="69">
        <f t="shared" si="1"/>
        <v>0</v>
      </c>
      <c r="B73" s="52" t="s">
        <v>0</v>
      </c>
      <c r="C73" s="52" t="s">
        <v>0</v>
      </c>
      <c r="D73" s="52" t="s">
        <v>0</v>
      </c>
      <c r="E73" s="52" t="s">
        <v>0</v>
      </c>
      <c r="F73" s="52" t="s">
        <v>0</v>
      </c>
      <c r="G73" s="52" t="s">
        <v>0</v>
      </c>
      <c r="H73" s="52" t="s">
        <v>0</v>
      </c>
      <c r="I73" s="52" t="s">
        <v>0</v>
      </c>
      <c r="J73" s="52" t="s">
        <v>0</v>
      </c>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f t="shared" si="2"/>
        <v>0</v>
      </c>
      <c r="BA73" s="51"/>
      <c r="BB73" s="51"/>
      <c r="BC73" s="51"/>
      <c r="BD73" s="51"/>
      <c r="BE73" s="51"/>
      <c r="BF73" s="51"/>
      <c r="BG73" s="51"/>
      <c r="BH73" s="51"/>
      <c r="BI73" s="51"/>
      <c r="BJ73" s="51"/>
      <c r="BK73" s="51"/>
      <c r="BL73" s="51"/>
      <c r="BM73" s="51"/>
      <c r="BN73" s="51"/>
      <c r="BO73" s="51"/>
      <c r="BP73" s="51"/>
      <c r="BQ73" s="51"/>
    </row>
    <row r="74" spans="1:69" ht="13.2" customHeight="1" x14ac:dyDescent="0.2">
      <c r="A74" s="69">
        <f t="shared" si="1"/>
        <v>0</v>
      </c>
      <c r="B74" s="52" t="s">
        <v>0</v>
      </c>
      <c r="C74" s="52" t="s">
        <v>0</v>
      </c>
      <c r="D74" s="52" t="s">
        <v>0</v>
      </c>
      <c r="E74" s="52" t="s">
        <v>0</v>
      </c>
      <c r="F74" s="52" t="s">
        <v>0</v>
      </c>
      <c r="G74" s="52" t="s">
        <v>0</v>
      </c>
      <c r="H74" s="52" t="s">
        <v>0</v>
      </c>
      <c r="I74" s="52" t="s">
        <v>0</v>
      </c>
      <c r="J74" s="52" t="s">
        <v>0</v>
      </c>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f t="shared" si="2"/>
        <v>0</v>
      </c>
      <c r="BA74" s="66"/>
      <c r="BB74" s="66"/>
      <c r="BC74" s="66"/>
      <c r="BD74" s="66"/>
      <c r="BE74" s="66"/>
      <c r="BF74" s="66"/>
      <c r="BG74" s="66"/>
      <c r="BH74" s="66"/>
      <c r="BI74" s="66"/>
      <c r="BJ74" s="66"/>
      <c r="BK74" s="66"/>
      <c r="BL74" s="66"/>
      <c r="BM74" s="66"/>
      <c r="BN74" s="66"/>
      <c r="BO74" s="66"/>
      <c r="BP74" s="66"/>
      <c r="BQ74" s="66"/>
    </row>
    <row r="75" spans="1:69" ht="13.2" customHeight="1" x14ac:dyDescent="0.2">
      <c r="A75" s="69">
        <f t="shared" si="1"/>
        <v>0</v>
      </c>
      <c r="B75" s="52" t="s">
        <v>0</v>
      </c>
      <c r="C75" s="52" t="s">
        <v>0</v>
      </c>
      <c r="D75" s="52" t="s">
        <v>0</v>
      </c>
      <c r="E75" s="52" t="s">
        <v>0</v>
      </c>
      <c r="F75" s="52" t="s">
        <v>0</v>
      </c>
      <c r="G75" s="52" t="s">
        <v>0</v>
      </c>
      <c r="H75" s="52" t="s">
        <v>0</v>
      </c>
      <c r="I75" s="52" t="s">
        <v>0</v>
      </c>
      <c r="J75" s="52" t="s">
        <v>0</v>
      </c>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f t="shared" si="2"/>
        <v>0</v>
      </c>
      <c r="BA75" s="51"/>
      <c r="BB75" s="51"/>
      <c r="BC75" s="51"/>
      <c r="BD75" s="51"/>
      <c r="BE75" s="51"/>
      <c r="BF75" s="51"/>
      <c r="BG75" s="51"/>
      <c r="BH75" s="51"/>
      <c r="BI75" s="51"/>
      <c r="BJ75" s="51"/>
      <c r="BK75" s="51"/>
      <c r="BL75" s="51"/>
      <c r="BM75" s="51"/>
      <c r="BN75" s="51"/>
      <c r="BO75" s="51"/>
      <c r="BP75" s="51"/>
      <c r="BQ75" s="51"/>
    </row>
    <row r="76" spans="1:69" ht="13.2" customHeight="1" x14ac:dyDescent="0.2">
      <c r="A76" s="69">
        <f t="shared" si="1"/>
        <v>0</v>
      </c>
      <c r="B76" s="52" t="s">
        <v>0</v>
      </c>
      <c r="C76" s="52" t="s">
        <v>0</v>
      </c>
      <c r="D76" s="52" t="s">
        <v>0</v>
      </c>
      <c r="E76" s="52" t="s">
        <v>0</v>
      </c>
      <c r="F76" s="52" t="s">
        <v>0</v>
      </c>
      <c r="G76" s="52" t="s">
        <v>0</v>
      </c>
      <c r="H76" s="52" t="s">
        <v>0</v>
      </c>
      <c r="I76" s="52" t="s">
        <v>0</v>
      </c>
      <c r="J76" s="52" t="s">
        <v>0</v>
      </c>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f t="shared" si="2"/>
        <v>0</v>
      </c>
      <c r="BA76" s="66"/>
      <c r="BB76" s="66"/>
      <c r="BC76" s="66"/>
      <c r="BD76" s="66"/>
      <c r="BE76" s="66"/>
      <c r="BF76" s="66"/>
      <c r="BG76" s="66"/>
      <c r="BH76" s="66"/>
      <c r="BI76" s="66"/>
      <c r="BJ76" s="66"/>
      <c r="BK76" s="66"/>
      <c r="BL76" s="66"/>
      <c r="BM76" s="66"/>
      <c r="BN76" s="66"/>
      <c r="BO76" s="66"/>
      <c r="BP76" s="66"/>
      <c r="BQ76" s="66"/>
    </row>
    <row r="77" spans="1:69" ht="13.2" customHeight="1" x14ac:dyDescent="0.2">
      <c r="A77" s="69">
        <f t="shared" si="1"/>
        <v>0</v>
      </c>
      <c r="B77" s="52" t="s">
        <v>0</v>
      </c>
      <c r="C77" s="52" t="s">
        <v>0</v>
      </c>
      <c r="D77" s="52" t="s">
        <v>0</v>
      </c>
      <c r="E77" s="52" t="s">
        <v>0</v>
      </c>
      <c r="F77" s="52" t="s">
        <v>0</v>
      </c>
      <c r="G77" s="52" t="s">
        <v>0</v>
      </c>
      <c r="H77" s="52" t="s">
        <v>0</v>
      </c>
      <c r="I77" s="52" t="s">
        <v>0</v>
      </c>
      <c r="J77" s="52" t="s">
        <v>0</v>
      </c>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f t="shared" si="2"/>
        <v>0</v>
      </c>
      <c r="BA77" s="51"/>
      <c r="BB77" s="51"/>
      <c r="BC77" s="51"/>
      <c r="BD77" s="51"/>
      <c r="BE77" s="51"/>
      <c r="BF77" s="51"/>
      <c r="BG77" s="51"/>
      <c r="BH77" s="51"/>
      <c r="BI77" s="51"/>
      <c r="BJ77" s="51"/>
      <c r="BK77" s="51"/>
      <c r="BL77" s="51"/>
      <c r="BM77" s="51"/>
      <c r="BN77" s="51"/>
      <c r="BO77" s="51"/>
      <c r="BP77" s="51"/>
      <c r="BQ77" s="51"/>
    </row>
    <row r="78" spans="1:69" ht="13.2" customHeight="1" x14ac:dyDescent="0.2">
      <c r="A78" s="69">
        <f t="shared" ref="A78:A141" si="3">L78</f>
        <v>0</v>
      </c>
      <c r="B78" s="52" t="s">
        <v>0</v>
      </c>
      <c r="C78" s="52" t="s">
        <v>0</v>
      </c>
      <c r="D78" s="52" t="s">
        <v>0</v>
      </c>
      <c r="E78" s="52" t="s">
        <v>0</v>
      </c>
      <c r="F78" s="52" t="s">
        <v>0</v>
      </c>
      <c r="G78" s="52" t="s">
        <v>0</v>
      </c>
      <c r="H78" s="52" t="s">
        <v>0</v>
      </c>
      <c r="I78" s="52" t="s">
        <v>0</v>
      </c>
      <c r="J78" s="52" t="s">
        <v>0</v>
      </c>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f t="shared" ref="AZ78:AZ141" si="4">SUM(AF78:AY78)</f>
        <v>0</v>
      </c>
      <c r="BA78" s="66"/>
      <c r="BB78" s="66"/>
      <c r="BC78" s="66"/>
      <c r="BD78" s="66"/>
      <c r="BE78" s="66"/>
      <c r="BF78" s="66"/>
      <c r="BG78" s="66"/>
      <c r="BH78" s="66"/>
      <c r="BI78" s="66"/>
      <c r="BJ78" s="66"/>
      <c r="BK78" s="66"/>
      <c r="BL78" s="66"/>
      <c r="BM78" s="66"/>
      <c r="BN78" s="66"/>
      <c r="BO78" s="66"/>
      <c r="BP78" s="66"/>
      <c r="BQ78" s="66"/>
    </row>
    <row r="79" spans="1:69" ht="13.2" customHeight="1" x14ac:dyDescent="0.2">
      <c r="A79" s="69">
        <f t="shared" si="3"/>
        <v>0</v>
      </c>
      <c r="B79" s="52" t="s">
        <v>0</v>
      </c>
      <c r="C79" s="52" t="s">
        <v>0</v>
      </c>
      <c r="D79" s="52" t="s">
        <v>0</v>
      </c>
      <c r="E79" s="52" t="s">
        <v>0</v>
      </c>
      <c r="F79" s="52" t="s">
        <v>0</v>
      </c>
      <c r="G79" s="52" t="s">
        <v>0</v>
      </c>
      <c r="H79" s="52" t="s">
        <v>0</v>
      </c>
      <c r="I79" s="52" t="s">
        <v>0</v>
      </c>
      <c r="J79" s="52" t="s">
        <v>0</v>
      </c>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f t="shared" si="4"/>
        <v>0</v>
      </c>
      <c r="BA79" s="51"/>
      <c r="BB79" s="51"/>
      <c r="BC79" s="51"/>
      <c r="BD79" s="51"/>
      <c r="BE79" s="51"/>
      <c r="BF79" s="51"/>
      <c r="BG79" s="51"/>
      <c r="BH79" s="51"/>
      <c r="BI79" s="51"/>
      <c r="BJ79" s="51"/>
      <c r="BK79" s="51"/>
      <c r="BL79" s="51"/>
      <c r="BM79" s="51"/>
      <c r="BN79" s="51"/>
      <c r="BO79" s="51"/>
      <c r="BP79" s="51"/>
      <c r="BQ79" s="51"/>
    </row>
    <row r="80" spans="1:69" ht="13.2" customHeight="1" x14ac:dyDescent="0.2">
      <c r="A80" s="69">
        <f t="shared" si="3"/>
        <v>0</v>
      </c>
      <c r="B80" s="52" t="s">
        <v>0</v>
      </c>
      <c r="C80" s="52" t="s">
        <v>0</v>
      </c>
      <c r="D80" s="52" t="s">
        <v>0</v>
      </c>
      <c r="E80" s="52" t="s">
        <v>0</v>
      </c>
      <c r="F80" s="52" t="s">
        <v>0</v>
      </c>
      <c r="G80" s="52" t="s">
        <v>0</v>
      </c>
      <c r="H80" s="52" t="s">
        <v>0</v>
      </c>
      <c r="I80" s="52" t="s">
        <v>0</v>
      </c>
      <c r="J80" s="52" t="s">
        <v>0</v>
      </c>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f t="shared" si="4"/>
        <v>0</v>
      </c>
      <c r="BA80" s="66"/>
      <c r="BB80" s="66"/>
      <c r="BC80" s="66"/>
      <c r="BD80" s="66"/>
      <c r="BE80" s="66"/>
      <c r="BF80" s="66"/>
      <c r="BG80" s="66"/>
      <c r="BH80" s="66"/>
      <c r="BI80" s="66"/>
      <c r="BJ80" s="66"/>
      <c r="BK80" s="66"/>
      <c r="BL80" s="66"/>
      <c r="BM80" s="66"/>
      <c r="BN80" s="66"/>
      <c r="BO80" s="66"/>
      <c r="BP80" s="66"/>
      <c r="BQ80" s="66"/>
    </row>
    <row r="81" spans="1:69" ht="13.2" customHeight="1" x14ac:dyDescent="0.2">
      <c r="A81" s="69">
        <f t="shared" si="3"/>
        <v>0</v>
      </c>
      <c r="B81" s="52" t="s">
        <v>0</v>
      </c>
      <c r="C81" s="52" t="s">
        <v>0</v>
      </c>
      <c r="D81" s="52" t="s">
        <v>0</v>
      </c>
      <c r="E81" s="52" t="s">
        <v>0</v>
      </c>
      <c r="F81" s="52" t="s">
        <v>0</v>
      </c>
      <c r="G81" s="52" t="s">
        <v>0</v>
      </c>
      <c r="H81" s="52" t="s">
        <v>0</v>
      </c>
      <c r="I81" s="52" t="s">
        <v>0</v>
      </c>
      <c r="J81" s="52" t="s">
        <v>0</v>
      </c>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f t="shared" si="4"/>
        <v>0</v>
      </c>
      <c r="BA81" s="51"/>
      <c r="BB81" s="51"/>
      <c r="BC81" s="51"/>
      <c r="BD81" s="51"/>
      <c r="BE81" s="51"/>
      <c r="BF81" s="51"/>
      <c r="BG81" s="51"/>
      <c r="BH81" s="51"/>
      <c r="BI81" s="51"/>
      <c r="BJ81" s="51"/>
      <c r="BK81" s="51"/>
      <c r="BL81" s="51"/>
      <c r="BM81" s="51"/>
      <c r="BN81" s="51"/>
      <c r="BO81" s="51"/>
      <c r="BP81" s="51"/>
      <c r="BQ81" s="51"/>
    </row>
    <row r="82" spans="1:69" ht="13.2" customHeight="1" x14ac:dyDescent="0.2">
      <c r="A82" s="69">
        <f t="shared" si="3"/>
        <v>0</v>
      </c>
      <c r="B82" s="52" t="s">
        <v>0</v>
      </c>
      <c r="C82" s="52" t="s">
        <v>0</v>
      </c>
      <c r="D82" s="52" t="s">
        <v>0</v>
      </c>
      <c r="E82" s="52" t="s">
        <v>0</v>
      </c>
      <c r="F82" s="52" t="s">
        <v>0</v>
      </c>
      <c r="G82" s="52" t="s">
        <v>0</v>
      </c>
      <c r="H82" s="52" t="s">
        <v>0</v>
      </c>
      <c r="I82" s="52" t="s">
        <v>0</v>
      </c>
      <c r="J82" s="52" t="s">
        <v>0</v>
      </c>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f t="shared" si="4"/>
        <v>0</v>
      </c>
      <c r="BA82" s="66"/>
      <c r="BB82" s="66"/>
      <c r="BC82" s="66"/>
      <c r="BD82" s="66"/>
      <c r="BE82" s="66"/>
      <c r="BF82" s="66"/>
      <c r="BG82" s="66"/>
      <c r="BH82" s="66"/>
      <c r="BI82" s="66"/>
      <c r="BJ82" s="66"/>
      <c r="BK82" s="66"/>
      <c r="BL82" s="66"/>
      <c r="BM82" s="66"/>
      <c r="BN82" s="66"/>
      <c r="BO82" s="66"/>
      <c r="BP82" s="66"/>
      <c r="BQ82" s="66"/>
    </row>
    <row r="83" spans="1:69" ht="13.2" customHeight="1" x14ac:dyDescent="0.2">
      <c r="A83" s="69">
        <f t="shared" si="3"/>
        <v>0</v>
      </c>
      <c r="B83" s="52" t="s">
        <v>0</v>
      </c>
      <c r="C83" s="52" t="s">
        <v>0</v>
      </c>
      <c r="D83" s="52" t="s">
        <v>0</v>
      </c>
      <c r="E83" s="52" t="s">
        <v>0</v>
      </c>
      <c r="F83" s="52" t="s">
        <v>0</v>
      </c>
      <c r="G83" s="52" t="s">
        <v>0</v>
      </c>
      <c r="H83" s="52" t="s">
        <v>0</v>
      </c>
      <c r="I83" s="52" t="s">
        <v>0</v>
      </c>
      <c r="J83" s="52" t="s">
        <v>0</v>
      </c>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f t="shared" si="4"/>
        <v>0</v>
      </c>
      <c r="BA83" s="51"/>
      <c r="BB83" s="51"/>
      <c r="BC83" s="51"/>
      <c r="BD83" s="51"/>
      <c r="BE83" s="51"/>
      <c r="BF83" s="51"/>
      <c r="BG83" s="51"/>
      <c r="BH83" s="51"/>
      <c r="BI83" s="51"/>
      <c r="BJ83" s="51"/>
      <c r="BK83" s="51"/>
      <c r="BL83" s="51"/>
      <c r="BM83" s="51"/>
      <c r="BN83" s="51"/>
      <c r="BO83" s="51"/>
      <c r="BP83" s="51"/>
      <c r="BQ83" s="51"/>
    </row>
    <row r="84" spans="1:69" ht="13.2" customHeight="1" x14ac:dyDescent="0.2">
      <c r="A84" s="69">
        <f t="shared" si="3"/>
        <v>0</v>
      </c>
      <c r="B84" s="52" t="s">
        <v>0</v>
      </c>
      <c r="C84" s="52" t="s">
        <v>0</v>
      </c>
      <c r="D84" s="52" t="s">
        <v>0</v>
      </c>
      <c r="E84" s="52" t="s">
        <v>0</v>
      </c>
      <c r="F84" s="52" t="s">
        <v>0</v>
      </c>
      <c r="G84" s="52" t="s">
        <v>0</v>
      </c>
      <c r="H84" s="52" t="s">
        <v>0</v>
      </c>
      <c r="I84" s="52" t="s">
        <v>0</v>
      </c>
      <c r="J84" s="52" t="s">
        <v>0</v>
      </c>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f t="shared" si="4"/>
        <v>0</v>
      </c>
      <c r="BA84" s="66"/>
      <c r="BB84" s="66"/>
      <c r="BC84" s="66"/>
      <c r="BD84" s="66"/>
      <c r="BE84" s="66"/>
      <c r="BF84" s="66"/>
      <c r="BG84" s="66"/>
      <c r="BH84" s="66"/>
      <c r="BI84" s="66"/>
      <c r="BJ84" s="66"/>
      <c r="BK84" s="66"/>
      <c r="BL84" s="66"/>
      <c r="BM84" s="66"/>
      <c r="BN84" s="66"/>
      <c r="BO84" s="66"/>
      <c r="BP84" s="66"/>
      <c r="BQ84" s="66"/>
    </row>
    <row r="85" spans="1:69" ht="13.2" customHeight="1" x14ac:dyDescent="0.2">
      <c r="A85" s="69">
        <f t="shared" si="3"/>
        <v>0</v>
      </c>
      <c r="B85" s="52" t="s">
        <v>0</v>
      </c>
      <c r="C85" s="52" t="s">
        <v>0</v>
      </c>
      <c r="D85" s="52" t="s">
        <v>0</v>
      </c>
      <c r="E85" s="52" t="s">
        <v>0</v>
      </c>
      <c r="F85" s="52" t="s">
        <v>0</v>
      </c>
      <c r="G85" s="52" t="s">
        <v>0</v>
      </c>
      <c r="H85" s="52" t="s">
        <v>0</v>
      </c>
      <c r="I85" s="52" t="s">
        <v>0</v>
      </c>
      <c r="J85" s="52" t="s">
        <v>0</v>
      </c>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f t="shared" si="4"/>
        <v>0</v>
      </c>
      <c r="BA85" s="51"/>
      <c r="BB85" s="51"/>
      <c r="BC85" s="51"/>
      <c r="BD85" s="51"/>
      <c r="BE85" s="51"/>
      <c r="BF85" s="51"/>
      <c r="BG85" s="51"/>
      <c r="BH85" s="51"/>
      <c r="BI85" s="51"/>
      <c r="BJ85" s="51"/>
      <c r="BK85" s="51"/>
      <c r="BL85" s="51"/>
      <c r="BM85" s="51"/>
      <c r="BN85" s="51"/>
      <c r="BO85" s="51"/>
      <c r="BP85" s="51"/>
      <c r="BQ85" s="51"/>
    </row>
    <row r="86" spans="1:69" ht="13.2" customHeight="1" x14ac:dyDescent="0.2">
      <c r="A86" s="69">
        <f t="shared" si="3"/>
        <v>0</v>
      </c>
      <c r="B86" s="52" t="s">
        <v>0</v>
      </c>
      <c r="C86" s="52" t="s">
        <v>0</v>
      </c>
      <c r="D86" s="52" t="s">
        <v>0</v>
      </c>
      <c r="E86" s="52" t="s">
        <v>0</v>
      </c>
      <c r="F86" s="52" t="s">
        <v>0</v>
      </c>
      <c r="G86" s="52" t="s">
        <v>0</v>
      </c>
      <c r="H86" s="52" t="s">
        <v>0</v>
      </c>
      <c r="I86" s="52" t="s">
        <v>0</v>
      </c>
      <c r="J86" s="52" t="s">
        <v>0</v>
      </c>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f t="shared" si="4"/>
        <v>0</v>
      </c>
      <c r="BA86" s="66"/>
      <c r="BB86" s="66"/>
      <c r="BC86" s="66"/>
      <c r="BD86" s="66"/>
      <c r="BE86" s="66"/>
      <c r="BF86" s="66"/>
      <c r="BG86" s="66"/>
      <c r="BH86" s="66"/>
      <c r="BI86" s="66"/>
      <c r="BJ86" s="66"/>
      <c r="BK86" s="66"/>
      <c r="BL86" s="66"/>
      <c r="BM86" s="66"/>
      <c r="BN86" s="66"/>
      <c r="BO86" s="66"/>
      <c r="BP86" s="66"/>
      <c r="BQ86" s="66"/>
    </row>
    <row r="87" spans="1:69" ht="13.2" customHeight="1" x14ac:dyDescent="0.2">
      <c r="A87" s="69">
        <f t="shared" si="3"/>
        <v>0</v>
      </c>
      <c r="B87" s="52" t="s">
        <v>0</v>
      </c>
      <c r="C87" s="52" t="s">
        <v>0</v>
      </c>
      <c r="D87" s="52" t="s">
        <v>0</v>
      </c>
      <c r="E87" s="52" t="s">
        <v>0</v>
      </c>
      <c r="F87" s="52" t="s">
        <v>0</v>
      </c>
      <c r="G87" s="52" t="s">
        <v>0</v>
      </c>
      <c r="H87" s="52" t="s">
        <v>0</v>
      </c>
      <c r="I87" s="52" t="s">
        <v>0</v>
      </c>
      <c r="J87" s="52" t="s">
        <v>0</v>
      </c>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f t="shared" si="4"/>
        <v>0</v>
      </c>
      <c r="BA87" s="51"/>
      <c r="BB87" s="51"/>
      <c r="BC87" s="51"/>
      <c r="BD87" s="51"/>
      <c r="BE87" s="51"/>
      <c r="BF87" s="51"/>
      <c r="BG87" s="51"/>
      <c r="BH87" s="51"/>
      <c r="BI87" s="51"/>
      <c r="BJ87" s="51"/>
      <c r="BK87" s="51"/>
      <c r="BL87" s="51"/>
      <c r="BM87" s="51"/>
      <c r="BN87" s="51"/>
      <c r="BO87" s="51"/>
      <c r="BP87" s="51"/>
      <c r="BQ87" s="51"/>
    </row>
    <row r="88" spans="1:69" ht="13.2" customHeight="1" x14ac:dyDescent="0.2">
      <c r="A88" s="69">
        <f t="shared" si="3"/>
        <v>0</v>
      </c>
      <c r="B88" s="52" t="s">
        <v>0</v>
      </c>
      <c r="C88" s="52" t="s">
        <v>0</v>
      </c>
      <c r="D88" s="52" t="s">
        <v>0</v>
      </c>
      <c r="E88" s="52" t="s">
        <v>0</v>
      </c>
      <c r="F88" s="52" t="s">
        <v>0</v>
      </c>
      <c r="G88" s="52" t="s">
        <v>0</v>
      </c>
      <c r="H88" s="52" t="s">
        <v>0</v>
      </c>
      <c r="I88" s="52" t="s">
        <v>0</v>
      </c>
      <c r="J88" s="52" t="s">
        <v>0</v>
      </c>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f t="shared" si="4"/>
        <v>0</v>
      </c>
      <c r="BA88" s="66"/>
      <c r="BB88" s="66"/>
      <c r="BC88" s="66"/>
      <c r="BD88" s="66"/>
      <c r="BE88" s="66"/>
      <c r="BF88" s="66"/>
      <c r="BG88" s="66"/>
      <c r="BH88" s="66"/>
      <c r="BI88" s="66"/>
      <c r="BJ88" s="66"/>
      <c r="BK88" s="66"/>
      <c r="BL88" s="66"/>
      <c r="BM88" s="66"/>
      <c r="BN88" s="66"/>
      <c r="BO88" s="66"/>
      <c r="BP88" s="66"/>
      <c r="BQ88" s="66"/>
    </row>
    <row r="89" spans="1:69" ht="13.2" customHeight="1" x14ac:dyDescent="0.2">
      <c r="A89" s="69">
        <f t="shared" si="3"/>
        <v>0</v>
      </c>
      <c r="B89" s="52" t="s">
        <v>0</v>
      </c>
      <c r="C89" s="52" t="s">
        <v>0</v>
      </c>
      <c r="D89" s="52" t="s">
        <v>0</v>
      </c>
      <c r="E89" s="52" t="s">
        <v>0</v>
      </c>
      <c r="F89" s="52" t="s">
        <v>0</v>
      </c>
      <c r="G89" s="52" t="s">
        <v>0</v>
      </c>
      <c r="H89" s="52" t="s">
        <v>0</v>
      </c>
      <c r="I89" s="52" t="s">
        <v>0</v>
      </c>
      <c r="J89" s="52" t="s">
        <v>0</v>
      </c>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f t="shared" si="4"/>
        <v>0</v>
      </c>
      <c r="BA89" s="51"/>
      <c r="BB89" s="51"/>
      <c r="BC89" s="51"/>
      <c r="BD89" s="51"/>
      <c r="BE89" s="51"/>
      <c r="BF89" s="51"/>
      <c r="BG89" s="51"/>
      <c r="BH89" s="51"/>
      <c r="BI89" s="51"/>
      <c r="BJ89" s="51"/>
      <c r="BK89" s="51"/>
      <c r="BL89" s="51"/>
      <c r="BM89" s="51"/>
      <c r="BN89" s="51"/>
      <c r="BO89" s="51"/>
      <c r="BP89" s="51"/>
      <c r="BQ89" s="51"/>
    </row>
    <row r="90" spans="1:69" ht="13.2" customHeight="1" x14ac:dyDescent="0.2">
      <c r="A90" s="69">
        <f t="shared" si="3"/>
        <v>0</v>
      </c>
      <c r="B90" s="52" t="s">
        <v>0</v>
      </c>
      <c r="C90" s="52" t="s">
        <v>0</v>
      </c>
      <c r="D90" s="52" t="s">
        <v>0</v>
      </c>
      <c r="E90" s="52" t="s">
        <v>0</v>
      </c>
      <c r="F90" s="52" t="s">
        <v>0</v>
      </c>
      <c r="G90" s="52" t="s">
        <v>0</v>
      </c>
      <c r="H90" s="52" t="s">
        <v>0</v>
      </c>
      <c r="I90" s="52" t="s">
        <v>0</v>
      </c>
      <c r="J90" s="52" t="s">
        <v>0</v>
      </c>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f t="shared" si="4"/>
        <v>0</v>
      </c>
      <c r="BA90" s="66"/>
      <c r="BB90" s="66"/>
      <c r="BC90" s="66"/>
      <c r="BD90" s="66"/>
      <c r="BE90" s="66"/>
      <c r="BF90" s="66"/>
      <c r="BG90" s="66"/>
      <c r="BH90" s="66"/>
      <c r="BI90" s="66"/>
      <c r="BJ90" s="66"/>
      <c r="BK90" s="66"/>
      <c r="BL90" s="66"/>
      <c r="BM90" s="66"/>
      <c r="BN90" s="66"/>
      <c r="BO90" s="66"/>
      <c r="BP90" s="66"/>
      <c r="BQ90" s="66"/>
    </row>
    <row r="91" spans="1:69" ht="13.2" customHeight="1" x14ac:dyDescent="0.2">
      <c r="A91" s="69">
        <f t="shared" si="3"/>
        <v>0</v>
      </c>
      <c r="B91" s="52" t="s">
        <v>0</v>
      </c>
      <c r="C91" s="52" t="s">
        <v>0</v>
      </c>
      <c r="D91" s="52" t="s">
        <v>0</v>
      </c>
      <c r="E91" s="52" t="s">
        <v>0</v>
      </c>
      <c r="F91" s="52" t="s">
        <v>0</v>
      </c>
      <c r="G91" s="52" t="s">
        <v>0</v>
      </c>
      <c r="H91" s="52" t="s">
        <v>0</v>
      </c>
      <c r="I91" s="52" t="s">
        <v>0</v>
      </c>
      <c r="J91" s="52" t="s">
        <v>0</v>
      </c>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f t="shared" si="4"/>
        <v>0</v>
      </c>
      <c r="BA91" s="51"/>
      <c r="BB91" s="51"/>
      <c r="BC91" s="51"/>
      <c r="BD91" s="51"/>
      <c r="BE91" s="51"/>
      <c r="BF91" s="51"/>
      <c r="BG91" s="51"/>
      <c r="BH91" s="51"/>
      <c r="BI91" s="51"/>
      <c r="BJ91" s="51"/>
      <c r="BK91" s="51"/>
      <c r="BL91" s="51"/>
      <c r="BM91" s="51"/>
      <c r="BN91" s="51"/>
      <c r="BO91" s="51"/>
      <c r="BP91" s="51"/>
      <c r="BQ91" s="51"/>
    </row>
    <row r="92" spans="1:69" ht="13.2" customHeight="1" x14ac:dyDescent="0.2">
      <c r="A92" s="69">
        <f t="shared" si="3"/>
        <v>0</v>
      </c>
      <c r="B92" s="52" t="s">
        <v>0</v>
      </c>
      <c r="C92" s="52" t="s">
        <v>0</v>
      </c>
      <c r="D92" s="52" t="s">
        <v>0</v>
      </c>
      <c r="E92" s="52" t="s">
        <v>0</v>
      </c>
      <c r="F92" s="52" t="s">
        <v>0</v>
      </c>
      <c r="G92" s="52" t="s">
        <v>0</v>
      </c>
      <c r="H92" s="52" t="s">
        <v>0</v>
      </c>
      <c r="I92" s="52" t="s">
        <v>0</v>
      </c>
      <c r="J92" s="52" t="s">
        <v>0</v>
      </c>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f t="shared" si="4"/>
        <v>0</v>
      </c>
      <c r="BA92" s="66"/>
      <c r="BB92" s="66"/>
      <c r="BC92" s="66"/>
      <c r="BD92" s="66"/>
      <c r="BE92" s="66"/>
      <c r="BF92" s="66"/>
      <c r="BG92" s="66"/>
      <c r="BH92" s="66"/>
      <c r="BI92" s="66"/>
      <c r="BJ92" s="66"/>
      <c r="BK92" s="66"/>
      <c r="BL92" s="66"/>
      <c r="BM92" s="66"/>
      <c r="BN92" s="66"/>
      <c r="BO92" s="66"/>
      <c r="BP92" s="66"/>
      <c r="BQ92" s="66"/>
    </row>
    <row r="93" spans="1:69" ht="13.2" customHeight="1" x14ac:dyDescent="0.2">
      <c r="A93" s="69">
        <f t="shared" si="3"/>
        <v>0</v>
      </c>
      <c r="B93" s="52" t="s">
        <v>0</v>
      </c>
      <c r="C93" s="52" t="s">
        <v>0</v>
      </c>
      <c r="D93" s="52" t="s">
        <v>0</v>
      </c>
      <c r="E93" s="52" t="s">
        <v>0</v>
      </c>
      <c r="F93" s="52" t="s">
        <v>0</v>
      </c>
      <c r="G93" s="52" t="s">
        <v>0</v>
      </c>
      <c r="H93" s="52" t="s">
        <v>0</v>
      </c>
      <c r="I93" s="52" t="s">
        <v>0</v>
      </c>
      <c r="J93" s="52" t="s">
        <v>0</v>
      </c>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f t="shared" si="4"/>
        <v>0</v>
      </c>
      <c r="BA93" s="51"/>
      <c r="BB93" s="51"/>
      <c r="BC93" s="51"/>
      <c r="BD93" s="51"/>
      <c r="BE93" s="51"/>
      <c r="BF93" s="51"/>
      <c r="BG93" s="51"/>
      <c r="BH93" s="51"/>
      <c r="BI93" s="51"/>
      <c r="BJ93" s="51"/>
      <c r="BK93" s="51"/>
      <c r="BL93" s="51"/>
      <c r="BM93" s="51"/>
      <c r="BN93" s="51"/>
      <c r="BO93" s="51"/>
      <c r="BP93" s="51"/>
      <c r="BQ93" s="51"/>
    </row>
    <row r="94" spans="1:69" ht="13.2" customHeight="1" x14ac:dyDescent="0.2">
      <c r="A94" s="69">
        <f t="shared" si="3"/>
        <v>0</v>
      </c>
      <c r="B94" s="52" t="s">
        <v>0</v>
      </c>
      <c r="C94" s="52" t="s">
        <v>0</v>
      </c>
      <c r="D94" s="52" t="s">
        <v>0</v>
      </c>
      <c r="E94" s="52" t="s">
        <v>0</v>
      </c>
      <c r="F94" s="52" t="s">
        <v>0</v>
      </c>
      <c r="G94" s="52" t="s">
        <v>0</v>
      </c>
      <c r="H94" s="52" t="s">
        <v>0</v>
      </c>
      <c r="I94" s="52" t="s">
        <v>0</v>
      </c>
      <c r="J94" s="52" t="s">
        <v>0</v>
      </c>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f t="shared" si="4"/>
        <v>0</v>
      </c>
      <c r="BA94" s="66"/>
      <c r="BB94" s="66"/>
      <c r="BC94" s="66"/>
      <c r="BD94" s="66"/>
      <c r="BE94" s="66"/>
      <c r="BF94" s="66"/>
      <c r="BG94" s="66"/>
      <c r="BH94" s="66"/>
      <c r="BI94" s="66"/>
      <c r="BJ94" s="66"/>
      <c r="BK94" s="66"/>
      <c r="BL94" s="66"/>
      <c r="BM94" s="66"/>
      <c r="BN94" s="66"/>
      <c r="BO94" s="66"/>
      <c r="BP94" s="66"/>
      <c r="BQ94" s="66"/>
    </row>
    <row r="95" spans="1:69" ht="13.2" customHeight="1" x14ac:dyDescent="0.2">
      <c r="A95" s="69">
        <f t="shared" si="3"/>
        <v>0</v>
      </c>
      <c r="B95" s="52" t="s">
        <v>0</v>
      </c>
      <c r="C95" s="52" t="s">
        <v>0</v>
      </c>
      <c r="D95" s="52" t="s">
        <v>0</v>
      </c>
      <c r="E95" s="52" t="s">
        <v>0</v>
      </c>
      <c r="F95" s="52" t="s">
        <v>0</v>
      </c>
      <c r="G95" s="52" t="s">
        <v>0</v>
      </c>
      <c r="H95" s="52" t="s">
        <v>0</v>
      </c>
      <c r="I95" s="52" t="s">
        <v>0</v>
      </c>
      <c r="J95" s="52" t="s">
        <v>0</v>
      </c>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f t="shared" si="4"/>
        <v>0</v>
      </c>
      <c r="BA95" s="51"/>
      <c r="BB95" s="51"/>
      <c r="BC95" s="51"/>
      <c r="BD95" s="51"/>
      <c r="BE95" s="51"/>
      <c r="BF95" s="51"/>
      <c r="BG95" s="51"/>
      <c r="BH95" s="51"/>
      <c r="BI95" s="51"/>
      <c r="BJ95" s="51"/>
      <c r="BK95" s="51"/>
      <c r="BL95" s="51"/>
      <c r="BM95" s="51"/>
      <c r="BN95" s="51"/>
      <c r="BO95" s="51"/>
      <c r="BP95" s="51"/>
      <c r="BQ95" s="51"/>
    </row>
    <row r="96" spans="1:69" ht="13.2" customHeight="1" x14ac:dyDescent="0.2">
      <c r="A96" s="69">
        <f t="shared" si="3"/>
        <v>0</v>
      </c>
      <c r="B96" s="52" t="s">
        <v>0</v>
      </c>
      <c r="C96" s="52" t="s">
        <v>0</v>
      </c>
      <c r="D96" s="52" t="s">
        <v>0</v>
      </c>
      <c r="E96" s="52" t="s">
        <v>0</v>
      </c>
      <c r="F96" s="52" t="s">
        <v>0</v>
      </c>
      <c r="G96" s="52" t="s">
        <v>0</v>
      </c>
      <c r="H96" s="52" t="s">
        <v>0</v>
      </c>
      <c r="I96" s="52" t="s">
        <v>0</v>
      </c>
      <c r="J96" s="52" t="s">
        <v>0</v>
      </c>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f t="shared" si="4"/>
        <v>0</v>
      </c>
      <c r="BA96" s="66"/>
      <c r="BB96" s="66"/>
      <c r="BC96" s="66"/>
      <c r="BD96" s="66"/>
      <c r="BE96" s="66"/>
      <c r="BF96" s="66"/>
      <c r="BG96" s="66"/>
      <c r="BH96" s="66"/>
      <c r="BI96" s="66"/>
      <c r="BJ96" s="66"/>
      <c r="BK96" s="66"/>
      <c r="BL96" s="66"/>
      <c r="BM96" s="66"/>
      <c r="BN96" s="66"/>
      <c r="BO96" s="66"/>
      <c r="BP96" s="66"/>
      <c r="BQ96" s="66"/>
    </row>
    <row r="97" spans="1:69" ht="13.2" customHeight="1" x14ac:dyDescent="0.2">
      <c r="A97" s="69">
        <f t="shared" si="3"/>
        <v>0</v>
      </c>
      <c r="B97" s="52" t="s">
        <v>0</v>
      </c>
      <c r="C97" s="52" t="s">
        <v>0</v>
      </c>
      <c r="D97" s="52" t="s">
        <v>0</v>
      </c>
      <c r="E97" s="52" t="s">
        <v>0</v>
      </c>
      <c r="F97" s="52" t="s">
        <v>0</v>
      </c>
      <c r="G97" s="52" t="s">
        <v>0</v>
      </c>
      <c r="H97" s="52" t="s">
        <v>0</v>
      </c>
      <c r="I97" s="52" t="s">
        <v>0</v>
      </c>
      <c r="J97" s="52" t="s">
        <v>0</v>
      </c>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f t="shared" si="4"/>
        <v>0</v>
      </c>
      <c r="BA97" s="51"/>
      <c r="BB97" s="51"/>
      <c r="BC97" s="51"/>
      <c r="BD97" s="51"/>
      <c r="BE97" s="51"/>
      <c r="BF97" s="51"/>
      <c r="BG97" s="51"/>
      <c r="BH97" s="51"/>
      <c r="BI97" s="51"/>
      <c r="BJ97" s="51"/>
      <c r="BK97" s="51"/>
      <c r="BL97" s="51"/>
      <c r="BM97" s="51"/>
      <c r="BN97" s="51"/>
      <c r="BO97" s="51"/>
      <c r="BP97" s="51"/>
      <c r="BQ97" s="51"/>
    </row>
    <row r="98" spans="1:69" ht="13.2" customHeight="1" x14ac:dyDescent="0.2">
      <c r="A98" s="69">
        <f t="shared" si="3"/>
        <v>0</v>
      </c>
      <c r="B98" s="52" t="s">
        <v>0</v>
      </c>
      <c r="C98" s="52" t="s">
        <v>0</v>
      </c>
      <c r="D98" s="52" t="s">
        <v>0</v>
      </c>
      <c r="E98" s="52" t="s">
        <v>0</v>
      </c>
      <c r="F98" s="52" t="s">
        <v>0</v>
      </c>
      <c r="G98" s="52" t="s">
        <v>0</v>
      </c>
      <c r="H98" s="52" t="s">
        <v>0</v>
      </c>
      <c r="I98" s="52" t="s">
        <v>0</v>
      </c>
      <c r="J98" s="52" t="s">
        <v>0</v>
      </c>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f t="shared" si="4"/>
        <v>0</v>
      </c>
      <c r="BA98" s="66"/>
      <c r="BB98" s="66"/>
      <c r="BC98" s="66"/>
      <c r="BD98" s="66"/>
      <c r="BE98" s="66"/>
      <c r="BF98" s="66"/>
      <c r="BG98" s="66"/>
      <c r="BH98" s="66"/>
      <c r="BI98" s="66"/>
      <c r="BJ98" s="66"/>
      <c r="BK98" s="66"/>
      <c r="BL98" s="66"/>
      <c r="BM98" s="66"/>
      <c r="BN98" s="66"/>
      <c r="BO98" s="66"/>
      <c r="BP98" s="66"/>
      <c r="BQ98" s="66"/>
    </row>
    <row r="99" spans="1:69" ht="13.2" customHeight="1" x14ac:dyDescent="0.2">
      <c r="A99" s="69">
        <f t="shared" si="3"/>
        <v>0</v>
      </c>
      <c r="B99" s="52" t="s">
        <v>0</v>
      </c>
      <c r="C99" s="52" t="s">
        <v>0</v>
      </c>
      <c r="D99" s="52" t="s">
        <v>0</v>
      </c>
      <c r="E99" s="52" t="s">
        <v>0</v>
      </c>
      <c r="F99" s="52" t="s">
        <v>0</v>
      </c>
      <c r="G99" s="52" t="s">
        <v>0</v>
      </c>
      <c r="H99" s="52" t="s">
        <v>0</v>
      </c>
      <c r="I99" s="52" t="s">
        <v>0</v>
      </c>
      <c r="J99" s="52" t="s">
        <v>0</v>
      </c>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f t="shared" si="4"/>
        <v>0</v>
      </c>
      <c r="BA99" s="51"/>
      <c r="BB99" s="51"/>
      <c r="BC99" s="51"/>
      <c r="BD99" s="51"/>
      <c r="BE99" s="51"/>
      <c r="BF99" s="51"/>
      <c r="BG99" s="51"/>
      <c r="BH99" s="51"/>
      <c r="BI99" s="51"/>
      <c r="BJ99" s="51"/>
      <c r="BK99" s="51"/>
      <c r="BL99" s="51"/>
      <c r="BM99" s="51"/>
      <c r="BN99" s="51"/>
      <c r="BO99" s="51"/>
      <c r="BP99" s="51"/>
      <c r="BQ99" s="51"/>
    </row>
    <row r="100" spans="1:69" ht="13.2" customHeight="1" x14ac:dyDescent="0.2">
      <c r="A100" s="69">
        <f t="shared" si="3"/>
        <v>0</v>
      </c>
      <c r="B100" s="52" t="s">
        <v>0</v>
      </c>
      <c r="C100" s="52" t="s">
        <v>0</v>
      </c>
      <c r="D100" s="52" t="s">
        <v>0</v>
      </c>
      <c r="E100" s="52" t="s">
        <v>0</v>
      </c>
      <c r="F100" s="52" t="s">
        <v>0</v>
      </c>
      <c r="G100" s="52" t="s">
        <v>0</v>
      </c>
      <c r="H100" s="52" t="s">
        <v>0</v>
      </c>
      <c r="I100" s="52" t="s">
        <v>0</v>
      </c>
      <c r="J100" s="52" t="s">
        <v>0</v>
      </c>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f t="shared" si="4"/>
        <v>0</v>
      </c>
      <c r="BA100" s="66"/>
      <c r="BB100" s="66"/>
      <c r="BC100" s="66"/>
      <c r="BD100" s="66"/>
      <c r="BE100" s="66"/>
      <c r="BF100" s="66"/>
      <c r="BG100" s="66"/>
      <c r="BH100" s="66"/>
      <c r="BI100" s="66"/>
      <c r="BJ100" s="66"/>
      <c r="BK100" s="66"/>
      <c r="BL100" s="66"/>
      <c r="BM100" s="66"/>
      <c r="BN100" s="66"/>
      <c r="BO100" s="66"/>
      <c r="BP100" s="66"/>
      <c r="BQ100" s="66"/>
    </row>
    <row r="101" spans="1:69" ht="13.2" customHeight="1" x14ac:dyDescent="0.2">
      <c r="A101" s="69">
        <f t="shared" si="3"/>
        <v>0</v>
      </c>
      <c r="B101" s="52" t="s">
        <v>0</v>
      </c>
      <c r="C101" s="52" t="s">
        <v>0</v>
      </c>
      <c r="D101" s="52" t="s">
        <v>0</v>
      </c>
      <c r="E101" s="52" t="s">
        <v>0</v>
      </c>
      <c r="F101" s="52" t="s">
        <v>0</v>
      </c>
      <c r="G101" s="52" t="s">
        <v>0</v>
      </c>
      <c r="H101" s="52" t="s">
        <v>0</v>
      </c>
      <c r="I101" s="52" t="s">
        <v>0</v>
      </c>
      <c r="J101" s="52" t="s">
        <v>0</v>
      </c>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f t="shared" si="4"/>
        <v>0</v>
      </c>
      <c r="BA101" s="51"/>
      <c r="BB101" s="51"/>
      <c r="BC101" s="51"/>
      <c r="BD101" s="51"/>
      <c r="BE101" s="51"/>
      <c r="BF101" s="51"/>
      <c r="BG101" s="51"/>
      <c r="BH101" s="51"/>
      <c r="BI101" s="51"/>
      <c r="BJ101" s="51"/>
      <c r="BK101" s="51"/>
      <c r="BL101" s="51"/>
      <c r="BM101" s="51"/>
      <c r="BN101" s="51"/>
      <c r="BO101" s="51"/>
      <c r="BP101" s="51"/>
      <c r="BQ101" s="51"/>
    </row>
    <row r="102" spans="1:69" ht="13.2" customHeight="1" x14ac:dyDescent="0.2">
      <c r="A102" s="69">
        <f t="shared" si="3"/>
        <v>0</v>
      </c>
      <c r="B102" s="52" t="s">
        <v>0</v>
      </c>
      <c r="C102" s="52" t="s">
        <v>0</v>
      </c>
      <c r="D102" s="52" t="s">
        <v>0</v>
      </c>
      <c r="E102" s="52" t="s">
        <v>0</v>
      </c>
      <c r="F102" s="52" t="s">
        <v>0</v>
      </c>
      <c r="G102" s="52" t="s">
        <v>0</v>
      </c>
      <c r="H102" s="52" t="s">
        <v>0</v>
      </c>
      <c r="I102" s="52" t="s">
        <v>0</v>
      </c>
      <c r="J102" s="52" t="s">
        <v>0</v>
      </c>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f t="shared" si="4"/>
        <v>0</v>
      </c>
      <c r="BA102" s="66"/>
      <c r="BB102" s="66"/>
      <c r="BC102" s="66"/>
      <c r="BD102" s="66"/>
      <c r="BE102" s="66"/>
      <c r="BF102" s="66"/>
      <c r="BG102" s="66"/>
      <c r="BH102" s="66"/>
      <c r="BI102" s="66"/>
      <c r="BJ102" s="66"/>
      <c r="BK102" s="66"/>
      <c r="BL102" s="66"/>
      <c r="BM102" s="66"/>
      <c r="BN102" s="66"/>
      <c r="BO102" s="66"/>
      <c r="BP102" s="66"/>
      <c r="BQ102" s="66"/>
    </row>
    <row r="103" spans="1:69" ht="13.2" customHeight="1" x14ac:dyDescent="0.2">
      <c r="A103" s="69">
        <f t="shared" si="3"/>
        <v>0</v>
      </c>
      <c r="B103" s="52" t="s">
        <v>0</v>
      </c>
      <c r="C103" s="52" t="s">
        <v>0</v>
      </c>
      <c r="D103" s="52" t="s">
        <v>0</v>
      </c>
      <c r="E103" s="52" t="s">
        <v>0</v>
      </c>
      <c r="F103" s="52" t="s">
        <v>0</v>
      </c>
      <c r="G103" s="52" t="s">
        <v>0</v>
      </c>
      <c r="H103" s="52" t="s">
        <v>0</v>
      </c>
      <c r="I103" s="52" t="s">
        <v>0</v>
      </c>
      <c r="J103" s="52" t="s">
        <v>0</v>
      </c>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f t="shared" si="4"/>
        <v>0</v>
      </c>
      <c r="BA103" s="51"/>
      <c r="BB103" s="51"/>
      <c r="BC103" s="51"/>
      <c r="BD103" s="51"/>
      <c r="BE103" s="51"/>
      <c r="BF103" s="51"/>
      <c r="BG103" s="51"/>
      <c r="BH103" s="51"/>
      <c r="BI103" s="51"/>
      <c r="BJ103" s="51"/>
      <c r="BK103" s="51"/>
      <c r="BL103" s="51"/>
      <c r="BM103" s="51"/>
      <c r="BN103" s="51"/>
      <c r="BO103" s="51"/>
      <c r="BP103" s="51"/>
      <c r="BQ103" s="51"/>
    </row>
    <row r="104" spans="1:69" ht="13.2" customHeight="1" x14ac:dyDescent="0.2">
      <c r="A104" s="69">
        <f t="shared" si="3"/>
        <v>0</v>
      </c>
      <c r="B104" s="52" t="s">
        <v>0</v>
      </c>
      <c r="C104" s="52" t="s">
        <v>0</v>
      </c>
      <c r="D104" s="52" t="s">
        <v>0</v>
      </c>
      <c r="E104" s="52" t="s">
        <v>0</v>
      </c>
      <c r="F104" s="52" t="s">
        <v>0</v>
      </c>
      <c r="G104" s="52" t="s">
        <v>0</v>
      </c>
      <c r="H104" s="52" t="s">
        <v>0</v>
      </c>
      <c r="I104" s="52" t="s">
        <v>0</v>
      </c>
      <c r="J104" s="52" t="s">
        <v>0</v>
      </c>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f t="shared" si="4"/>
        <v>0</v>
      </c>
      <c r="BA104" s="66"/>
      <c r="BB104" s="66"/>
      <c r="BC104" s="66"/>
      <c r="BD104" s="66"/>
      <c r="BE104" s="66"/>
      <c r="BF104" s="66"/>
      <c r="BG104" s="66"/>
      <c r="BH104" s="66"/>
      <c r="BI104" s="66"/>
      <c r="BJ104" s="66"/>
      <c r="BK104" s="66"/>
      <c r="BL104" s="66"/>
      <c r="BM104" s="66"/>
      <c r="BN104" s="66"/>
      <c r="BO104" s="66"/>
      <c r="BP104" s="66"/>
      <c r="BQ104" s="66"/>
    </row>
    <row r="105" spans="1:69" ht="13.2" customHeight="1" x14ac:dyDescent="0.2">
      <c r="A105" s="69">
        <f t="shared" si="3"/>
        <v>0</v>
      </c>
      <c r="B105" s="52" t="s">
        <v>0</v>
      </c>
      <c r="C105" s="52" t="s">
        <v>0</v>
      </c>
      <c r="D105" s="52" t="s">
        <v>0</v>
      </c>
      <c r="E105" s="52" t="s">
        <v>0</v>
      </c>
      <c r="F105" s="52" t="s">
        <v>0</v>
      </c>
      <c r="G105" s="52" t="s">
        <v>0</v>
      </c>
      <c r="H105" s="52" t="s">
        <v>0</v>
      </c>
      <c r="I105" s="52" t="s">
        <v>0</v>
      </c>
      <c r="J105" s="52" t="s">
        <v>0</v>
      </c>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f t="shared" si="4"/>
        <v>0</v>
      </c>
      <c r="BA105" s="51"/>
      <c r="BB105" s="51"/>
      <c r="BC105" s="51"/>
      <c r="BD105" s="51"/>
      <c r="BE105" s="51"/>
      <c r="BF105" s="51"/>
      <c r="BG105" s="51"/>
      <c r="BH105" s="51"/>
      <c r="BI105" s="51"/>
      <c r="BJ105" s="51"/>
      <c r="BK105" s="51"/>
      <c r="BL105" s="51"/>
      <c r="BM105" s="51"/>
      <c r="BN105" s="51"/>
      <c r="BO105" s="51"/>
      <c r="BP105" s="51"/>
      <c r="BQ105" s="51"/>
    </row>
    <row r="106" spans="1:69" ht="13.2" customHeight="1" x14ac:dyDescent="0.2">
      <c r="A106" s="69">
        <f t="shared" si="3"/>
        <v>0</v>
      </c>
      <c r="B106" s="52" t="s">
        <v>0</v>
      </c>
      <c r="C106" s="52" t="s">
        <v>0</v>
      </c>
      <c r="D106" s="52" t="s">
        <v>0</v>
      </c>
      <c r="E106" s="52" t="s">
        <v>0</v>
      </c>
      <c r="F106" s="52" t="s">
        <v>0</v>
      </c>
      <c r="G106" s="52" t="s">
        <v>0</v>
      </c>
      <c r="H106" s="52" t="s">
        <v>0</v>
      </c>
      <c r="I106" s="52" t="s">
        <v>0</v>
      </c>
      <c r="J106" s="52" t="s">
        <v>0</v>
      </c>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f t="shared" si="4"/>
        <v>0</v>
      </c>
      <c r="BA106" s="66"/>
      <c r="BB106" s="66"/>
      <c r="BC106" s="66"/>
      <c r="BD106" s="66"/>
      <c r="BE106" s="66"/>
      <c r="BF106" s="66"/>
      <c r="BG106" s="66"/>
      <c r="BH106" s="66"/>
      <c r="BI106" s="66"/>
      <c r="BJ106" s="66"/>
      <c r="BK106" s="66"/>
      <c r="BL106" s="66"/>
      <c r="BM106" s="66"/>
      <c r="BN106" s="66"/>
      <c r="BO106" s="66"/>
      <c r="BP106" s="66"/>
      <c r="BQ106" s="66"/>
    </row>
    <row r="107" spans="1:69" ht="13.2" customHeight="1" x14ac:dyDescent="0.2">
      <c r="A107" s="69">
        <f t="shared" si="3"/>
        <v>0</v>
      </c>
      <c r="B107" s="52" t="s">
        <v>0</v>
      </c>
      <c r="C107" s="52" t="s">
        <v>0</v>
      </c>
      <c r="D107" s="52" t="s">
        <v>0</v>
      </c>
      <c r="E107" s="52" t="s">
        <v>0</v>
      </c>
      <c r="F107" s="52" t="s">
        <v>0</v>
      </c>
      <c r="G107" s="52" t="s">
        <v>0</v>
      </c>
      <c r="H107" s="52" t="s">
        <v>0</v>
      </c>
      <c r="I107" s="52" t="s">
        <v>0</v>
      </c>
      <c r="J107" s="52" t="s">
        <v>0</v>
      </c>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f t="shared" si="4"/>
        <v>0</v>
      </c>
      <c r="BA107" s="51"/>
      <c r="BB107" s="51"/>
      <c r="BC107" s="51"/>
      <c r="BD107" s="51"/>
      <c r="BE107" s="51"/>
      <c r="BF107" s="51"/>
      <c r="BG107" s="51"/>
      <c r="BH107" s="51"/>
      <c r="BI107" s="51"/>
      <c r="BJ107" s="51"/>
      <c r="BK107" s="51"/>
      <c r="BL107" s="51"/>
      <c r="BM107" s="51"/>
      <c r="BN107" s="51"/>
      <c r="BO107" s="51"/>
      <c r="BP107" s="51"/>
      <c r="BQ107" s="51"/>
    </row>
    <row r="108" spans="1:69" ht="13.2" customHeight="1" x14ac:dyDescent="0.2">
      <c r="A108" s="69">
        <f t="shared" si="3"/>
        <v>0</v>
      </c>
      <c r="B108" s="52" t="s">
        <v>0</v>
      </c>
      <c r="C108" s="52" t="s">
        <v>0</v>
      </c>
      <c r="D108" s="52" t="s">
        <v>0</v>
      </c>
      <c r="E108" s="52" t="s">
        <v>0</v>
      </c>
      <c r="F108" s="52" t="s">
        <v>0</v>
      </c>
      <c r="G108" s="52" t="s">
        <v>0</v>
      </c>
      <c r="H108" s="52" t="s">
        <v>0</v>
      </c>
      <c r="I108" s="52" t="s">
        <v>0</v>
      </c>
      <c r="J108" s="52" t="s">
        <v>0</v>
      </c>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f t="shared" si="4"/>
        <v>0</v>
      </c>
      <c r="BA108" s="66"/>
      <c r="BB108" s="66"/>
      <c r="BC108" s="66"/>
      <c r="BD108" s="66"/>
      <c r="BE108" s="66"/>
      <c r="BF108" s="66"/>
      <c r="BG108" s="66"/>
      <c r="BH108" s="66"/>
      <c r="BI108" s="66"/>
      <c r="BJ108" s="66"/>
      <c r="BK108" s="66"/>
      <c r="BL108" s="66"/>
      <c r="BM108" s="66"/>
      <c r="BN108" s="66"/>
      <c r="BO108" s="66"/>
      <c r="BP108" s="66"/>
      <c r="BQ108" s="66"/>
    </row>
    <row r="109" spans="1:69" ht="13.2" customHeight="1" x14ac:dyDescent="0.2">
      <c r="A109" s="69">
        <f t="shared" si="3"/>
        <v>0</v>
      </c>
      <c r="B109" s="52" t="s">
        <v>0</v>
      </c>
      <c r="C109" s="52" t="s">
        <v>0</v>
      </c>
      <c r="D109" s="52" t="s">
        <v>0</v>
      </c>
      <c r="E109" s="52" t="s">
        <v>0</v>
      </c>
      <c r="F109" s="52" t="s">
        <v>0</v>
      </c>
      <c r="G109" s="52" t="s">
        <v>0</v>
      </c>
      <c r="H109" s="52" t="s">
        <v>0</v>
      </c>
      <c r="I109" s="52" t="s">
        <v>0</v>
      </c>
      <c r="J109" s="52" t="s">
        <v>0</v>
      </c>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f t="shared" si="4"/>
        <v>0</v>
      </c>
      <c r="BA109" s="51"/>
      <c r="BB109" s="51"/>
      <c r="BC109" s="51"/>
      <c r="BD109" s="51"/>
      <c r="BE109" s="51"/>
      <c r="BF109" s="51"/>
      <c r="BG109" s="51"/>
      <c r="BH109" s="51"/>
      <c r="BI109" s="51"/>
      <c r="BJ109" s="51"/>
      <c r="BK109" s="51"/>
      <c r="BL109" s="51"/>
      <c r="BM109" s="51"/>
      <c r="BN109" s="51"/>
      <c r="BO109" s="51"/>
      <c r="BP109" s="51"/>
      <c r="BQ109" s="51"/>
    </row>
    <row r="110" spans="1:69" ht="13.2" customHeight="1" x14ac:dyDescent="0.2">
      <c r="A110" s="69">
        <f t="shared" si="3"/>
        <v>0</v>
      </c>
      <c r="B110" s="52" t="s">
        <v>0</v>
      </c>
      <c r="C110" s="52" t="s">
        <v>0</v>
      </c>
      <c r="D110" s="52" t="s">
        <v>0</v>
      </c>
      <c r="E110" s="52" t="s">
        <v>0</v>
      </c>
      <c r="F110" s="52" t="s">
        <v>0</v>
      </c>
      <c r="G110" s="52" t="s">
        <v>0</v>
      </c>
      <c r="H110" s="52" t="s">
        <v>0</v>
      </c>
      <c r="I110" s="52" t="s">
        <v>0</v>
      </c>
      <c r="J110" s="52" t="s">
        <v>0</v>
      </c>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f t="shared" si="4"/>
        <v>0</v>
      </c>
      <c r="BA110" s="66"/>
      <c r="BB110" s="66"/>
      <c r="BC110" s="66"/>
      <c r="BD110" s="66"/>
      <c r="BE110" s="66"/>
      <c r="BF110" s="66"/>
      <c r="BG110" s="66"/>
      <c r="BH110" s="66"/>
      <c r="BI110" s="66"/>
      <c r="BJ110" s="66"/>
      <c r="BK110" s="66"/>
      <c r="BL110" s="66"/>
      <c r="BM110" s="66"/>
      <c r="BN110" s="66"/>
      <c r="BO110" s="66"/>
      <c r="BP110" s="66"/>
      <c r="BQ110" s="66"/>
    </row>
    <row r="111" spans="1:69" ht="13.2" customHeight="1" x14ac:dyDescent="0.2">
      <c r="A111" s="69">
        <f t="shared" si="3"/>
        <v>0</v>
      </c>
      <c r="B111" s="52" t="s">
        <v>0</v>
      </c>
      <c r="C111" s="52" t="s">
        <v>0</v>
      </c>
      <c r="D111" s="52" t="s">
        <v>0</v>
      </c>
      <c r="E111" s="52" t="s">
        <v>0</v>
      </c>
      <c r="F111" s="52" t="s">
        <v>0</v>
      </c>
      <c r="G111" s="52" t="s">
        <v>0</v>
      </c>
      <c r="H111" s="52" t="s">
        <v>0</v>
      </c>
      <c r="I111" s="52" t="s">
        <v>0</v>
      </c>
      <c r="J111" s="52" t="s">
        <v>0</v>
      </c>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f t="shared" si="4"/>
        <v>0</v>
      </c>
      <c r="BA111" s="51"/>
      <c r="BB111" s="51"/>
      <c r="BC111" s="51"/>
      <c r="BD111" s="51"/>
      <c r="BE111" s="51"/>
      <c r="BF111" s="51"/>
      <c r="BG111" s="51"/>
      <c r="BH111" s="51"/>
      <c r="BI111" s="51"/>
      <c r="BJ111" s="51"/>
      <c r="BK111" s="51"/>
      <c r="BL111" s="51"/>
      <c r="BM111" s="51"/>
      <c r="BN111" s="51"/>
      <c r="BO111" s="51"/>
      <c r="BP111" s="51"/>
      <c r="BQ111" s="51"/>
    </row>
    <row r="112" spans="1:69" ht="13.2" customHeight="1" x14ac:dyDescent="0.2">
      <c r="A112" s="69">
        <f t="shared" si="3"/>
        <v>0</v>
      </c>
      <c r="B112" s="52" t="s">
        <v>0</v>
      </c>
      <c r="C112" s="52" t="s">
        <v>0</v>
      </c>
      <c r="D112" s="52" t="s">
        <v>0</v>
      </c>
      <c r="E112" s="52" t="s">
        <v>0</v>
      </c>
      <c r="F112" s="52" t="s">
        <v>0</v>
      </c>
      <c r="G112" s="52" t="s">
        <v>0</v>
      </c>
      <c r="H112" s="52" t="s">
        <v>0</v>
      </c>
      <c r="I112" s="52" t="s">
        <v>0</v>
      </c>
      <c r="J112" s="52" t="s">
        <v>0</v>
      </c>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f t="shared" si="4"/>
        <v>0</v>
      </c>
      <c r="BA112" s="66"/>
      <c r="BB112" s="66"/>
      <c r="BC112" s="66"/>
      <c r="BD112" s="66"/>
      <c r="BE112" s="66"/>
      <c r="BF112" s="66"/>
      <c r="BG112" s="66"/>
      <c r="BH112" s="66"/>
      <c r="BI112" s="66"/>
      <c r="BJ112" s="66"/>
      <c r="BK112" s="66"/>
      <c r="BL112" s="66"/>
      <c r="BM112" s="66"/>
      <c r="BN112" s="66"/>
      <c r="BO112" s="66"/>
      <c r="BP112" s="66"/>
      <c r="BQ112" s="66"/>
    </row>
    <row r="113" spans="1:69" ht="13.2" customHeight="1" x14ac:dyDescent="0.2">
      <c r="A113" s="69">
        <f t="shared" si="3"/>
        <v>0</v>
      </c>
      <c r="B113" s="52" t="s">
        <v>0</v>
      </c>
      <c r="C113" s="52" t="s">
        <v>0</v>
      </c>
      <c r="D113" s="52" t="s">
        <v>0</v>
      </c>
      <c r="E113" s="52" t="s">
        <v>0</v>
      </c>
      <c r="F113" s="52" t="s">
        <v>0</v>
      </c>
      <c r="G113" s="52" t="s">
        <v>0</v>
      </c>
      <c r="H113" s="52" t="s">
        <v>0</v>
      </c>
      <c r="I113" s="52" t="s">
        <v>0</v>
      </c>
      <c r="J113" s="52" t="s">
        <v>0</v>
      </c>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f t="shared" si="4"/>
        <v>0</v>
      </c>
      <c r="BA113" s="51"/>
      <c r="BB113" s="51"/>
      <c r="BC113" s="51"/>
      <c r="BD113" s="51"/>
      <c r="BE113" s="51"/>
      <c r="BF113" s="51"/>
      <c r="BG113" s="51"/>
      <c r="BH113" s="51"/>
      <c r="BI113" s="51"/>
      <c r="BJ113" s="51"/>
      <c r="BK113" s="51"/>
      <c r="BL113" s="51"/>
      <c r="BM113" s="51"/>
      <c r="BN113" s="51"/>
      <c r="BO113" s="51"/>
      <c r="BP113" s="51"/>
      <c r="BQ113" s="51"/>
    </row>
    <row r="114" spans="1:69" ht="13.2" customHeight="1" x14ac:dyDescent="0.2">
      <c r="A114" s="69">
        <f t="shared" si="3"/>
        <v>0</v>
      </c>
      <c r="B114" s="52" t="s">
        <v>0</v>
      </c>
      <c r="C114" s="52" t="s">
        <v>0</v>
      </c>
      <c r="D114" s="52" t="s">
        <v>0</v>
      </c>
      <c r="E114" s="52" t="s">
        <v>0</v>
      </c>
      <c r="F114" s="52" t="s">
        <v>0</v>
      </c>
      <c r="G114" s="52" t="s">
        <v>0</v>
      </c>
      <c r="H114" s="52" t="s">
        <v>0</v>
      </c>
      <c r="I114" s="52" t="s">
        <v>0</v>
      </c>
      <c r="J114" s="52" t="s">
        <v>0</v>
      </c>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f t="shared" si="4"/>
        <v>0</v>
      </c>
      <c r="BA114" s="66"/>
      <c r="BB114" s="66"/>
      <c r="BC114" s="66"/>
      <c r="BD114" s="66"/>
      <c r="BE114" s="66"/>
      <c r="BF114" s="66"/>
      <c r="BG114" s="66"/>
      <c r="BH114" s="66"/>
      <c r="BI114" s="66"/>
      <c r="BJ114" s="66"/>
      <c r="BK114" s="66"/>
      <c r="BL114" s="66"/>
      <c r="BM114" s="66"/>
      <c r="BN114" s="66"/>
      <c r="BO114" s="66"/>
      <c r="BP114" s="66"/>
      <c r="BQ114" s="66"/>
    </row>
    <row r="115" spans="1:69" ht="13.2" customHeight="1" x14ac:dyDescent="0.2">
      <c r="A115" s="69">
        <f t="shared" si="3"/>
        <v>0</v>
      </c>
      <c r="B115" s="52" t="s">
        <v>0</v>
      </c>
      <c r="C115" s="52" t="s">
        <v>0</v>
      </c>
      <c r="D115" s="52" t="s">
        <v>0</v>
      </c>
      <c r="E115" s="52" t="s">
        <v>0</v>
      </c>
      <c r="F115" s="52" t="s">
        <v>0</v>
      </c>
      <c r="G115" s="52" t="s">
        <v>0</v>
      </c>
      <c r="H115" s="52" t="s">
        <v>0</v>
      </c>
      <c r="I115" s="52" t="s">
        <v>0</v>
      </c>
      <c r="J115" s="52" t="s">
        <v>0</v>
      </c>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f t="shared" si="4"/>
        <v>0</v>
      </c>
      <c r="BA115" s="51"/>
      <c r="BB115" s="51"/>
      <c r="BC115" s="51"/>
      <c r="BD115" s="51"/>
      <c r="BE115" s="51"/>
      <c r="BF115" s="51"/>
      <c r="BG115" s="51"/>
      <c r="BH115" s="51"/>
      <c r="BI115" s="51"/>
      <c r="BJ115" s="51"/>
      <c r="BK115" s="51"/>
      <c r="BL115" s="51"/>
      <c r="BM115" s="51"/>
      <c r="BN115" s="51"/>
      <c r="BO115" s="51"/>
      <c r="BP115" s="51"/>
      <c r="BQ115" s="51"/>
    </row>
    <row r="116" spans="1:69" ht="13.2" customHeight="1" x14ac:dyDescent="0.2">
      <c r="A116" s="69">
        <f t="shared" si="3"/>
        <v>0</v>
      </c>
      <c r="B116" s="52" t="s">
        <v>0</v>
      </c>
      <c r="C116" s="52" t="s">
        <v>0</v>
      </c>
      <c r="D116" s="52" t="s">
        <v>0</v>
      </c>
      <c r="E116" s="52" t="s">
        <v>0</v>
      </c>
      <c r="F116" s="52" t="s">
        <v>0</v>
      </c>
      <c r="G116" s="52" t="s">
        <v>0</v>
      </c>
      <c r="H116" s="52" t="s">
        <v>0</v>
      </c>
      <c r="I116" s="52" t="s">
        <v>0</v>
      </c>
      <c r="J116" s="52" t="s">
        <v>0</v>
      </c>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f t="shared" si="4"/>
        <v>0</v>
      </c>
      <c r="BA116" s="66"/>
      <c r="BB116" s="66"/>
      <c r="BC116" s="66"/>
      <c r="BD116" s="66"/>
      <c r="BE116" s="66"/>
      <c r="BF116" s="66"/>
      <c r="BG116" s="66"/>
      <c r="BH116" s="66"/>
      <c r="BI116" s="66"/>
      <c r="BJ116" s="66"/>
      <c r="BK116" s="66"/>
      <c r="BL116" s="66"/>
      <c r="BM116" s="66"/>
      <c r="BN116" s="66"/>
      <c r="BO116" s="66"/>
      <c r="BP116" s="66"/>
      <c r="BQ116" s="66"/>
    </row>
    <row r="117" spans="1:69" ht="13.2" customHeight="1" x14ac:dyDescent="0.2">
      <c r="A117" s="69">
        <f t="shared" si="3"/>
        <v>0</v>
      </c>
      <c r="B117" s="52" t="s">
        <v>0</v>
      </c>
      <c r="C117" s="52" t="s">
        <v>0</v>
      </c>
      <c r="D117" s="52" t="s">
        <v>0</v>
      </c>
      <c r="E117" s="52" t="s">
        <v>0</v>
      </c>
      <c r="F117" s="52" t="s">
        <v>0</v>
      </c>
      <c r="G117" s="52" t="s">
        <v>0</v>
      </c>
      <c r="H117" s="52" t="s">
        <v>0</v>
      </c>
      <c r="I117" s="52" t="s">
        <v>0</v>
      </c>
      <c r="J117" s="52" t="s">
        <v>0</v>
      </c>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f t="shared" si="4"/>
        <v>0</v>
      </c>
      <c r="BA117" s="51"/>
      <c r="BB117" s="51"/>
      <c r="BC117" s="51"/>
      <c r="BD117" s="51"/>
      <c r="BE117" s="51"/>
      <c r="BF117" s="51"/>
      <c r="BG117" s="51"/>
      <c r="BH117" s="51"/>
      <c r="BI117" s="51"/>
      <c r="BJ117" s="51"/>
      <c r="BK117" s="51"/>
      <c r="BL117" s="51"/>
      <c r="BM117" s="51"/>
      <c r="BN117" s="51"/>
      <c r="BO117" s="51"/>
      <c r="BP117" s="51"/>
      <c r="BQ117" s="51"/>
    </row>
    <row r="118" spans="1:69" ht="13.2" customHeight="1" x14ac:dyDescent="0.2">
      <c r="A118" s="69">
        <f t="shared" si="3"/>
        <v>0</v>
      </c>
      <c r="B118" s="52" t="s">
        <v>0</v>
      </c>
      <c r="C118" s="52" t="s">
        <v>0</v>
      </c>
      <c r="D118" s="52" t="s">
        <v>0</v>
      </c>
      <c r="E118" s="52" t="s">
        <v>0</v>
      </c>
      <c r="F118" s="52" t="s">
        <v>0</v>
      </c>
      <c r="G118" s="52" t="s">
        <v>0</v>
      </c>
      <c r="H118" s="52" t="s">
        <v>0</v>
      </c>
      <c r="I118" s="52" t="s">
        <v>0</v>
      </c>
      <c r="J118" s="52" t="s">
        <v>0</v>
      </c>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f t="shared" si="4"/>
        <v>0</v>
      </c>
      <c r="BA118" s="66"/>
      <c r="BB118" s="66"/>
      <c r="BC118" s="66"/>
      <c r="BD118" s="66"/>
      <c r="BE118" s="66"/>
      <c r="BF118" s="66"/>
      <c r="BG118" s="66"/>
      <c r="BH118" s="66"/>
      <c r="BI118" s="66"/>
      <c r="BJ118" s="66"/>
      <c r="BK118" s="66"/>
      <c r="BL118" s="66"/>
      <c r="BM118" s="66"/>
      <c r="BN118" s="66"/>
      <c r="BO118" s="66"/>
      <c r="BP118" s="66"/>
      <c r="BQ118" s="66"/>
    </row>
    <row r="119" spans="1:69" ht="13.2" customHeight="1" x14ac:dyDescent="0.2">
      <c r="A119" s="69">
        <f t="shared" si="3"/>
        <v>0</v>
      </c>
      <c r="B119" s="52" t="s">
        <v>0</v>
      </c>
      <c r="C119" s="52" t="s">
        <v>0</v>
      </c>
      <c r="D119" s="52" t="s">
        <v>0</v>
      </c>
      <c r="E119" s="52" t="s">
        <v>0</v>
      </c>
      <c r="F119" s="52" t="s">
        <v>0</v>
      </c>
      <c r="G119" s="52" t="s">
        <v>0</v>
      </c>
      <c r="H119" s="52" t="s">
        <v>0</v>
      </c>
      <c r="I119" s="52" t="s">
        <v>0</v>
      </c>
      <c r="J119" s="52" t="s">
        <v>0</v>
      </c>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f t="shared" si="4"/>
        <v>0</v>
      </c>
      <c r="BA119" s="51"/>
      <c r="BB119" s="51"/>
      <c r="BC119" s="51"/>
      <c r="BD119" s="51"/>
      <c r="BE119" s="51"/>
      <c r="BF119" s="51"/>
      <c r="BG119" s="51"/>
      <c r="BH119" s="51"/>
      <c r="BI119" s="51"/>
      <c r="BJ119" s="51"/>
      <c r="BK119" s="51"/>
      <c r="BL119" s="51"/>
      <c r="BM119" s="51"/>
      <c r="BN119" s="51"/>
      <c r="BO119" s="51"/>
      <c r="BP119" s="51"/>
      <c r="BQ119" s="51"/>
    </row>
    <row r="120" spans="1:69" ht="13.2" customHeight="1" x14ac:dyDescent="0.2">
      <c r="A120" s="69">
        <f t="shared" si="3"/>
        <v>0</v>
      </c>
      <c r="B120" s="52" t="s">
        <v>0</v>
      </c>
      <c r="C120" s="52" t="s">
        <v>0</v>
      </c>
      <c r="D120" s="52" t="s">
        <v>0</v>
      </c>
      <c r="E120" s="52" t="s">
        <v>0</v>
      </c>
      <c r="F120" s="52" t="s">
        <v>0</v>
      </c>
      <c r="G120" s="52" t="s">
        <v>0</v>
      </c>
      <c r="H120" s="52" t="s">
        <v>0</v>
      </c>
      <c r="I120" s="52" t="s">
        <v>0</v>
      </c>
      <c r="J120" s="52" t="s">
        <v>0</v>
      </c>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f t="shared" si="4"/>
        <v>0</v>
      </c>
      <c r="BA120" s="66"/>
      <c r="BB120" s="66"/>
      <c r="BC120" s="66"/>
      <c r="BD120" s="66"/>
      <c r="BE120" s="66"/>
      <c r="BF120" s="66"/>
      <c r="BG120" s="66"/>
      <c r="BH120" s="66"/>
      <c r="BI120" s="66"/>
      <c r="BJ120" s="66"/>
      <c r="BK120" s="66"/>
      <c r="BL120" s="66"/>
      <c r="BM120" s="66"/>
      <c r="BN120" s="66"/>
      <c r="BO120" s="66"/>
      <c r="BP120" s="66"/>
      <c r="BQ120" s="66"/>
    </row>
    <row r="121" spans="1:69" ht="13.2" customHeight="1" x14ac:dyDescent="0.2">
      <c r="A121" s="69">
        <f t="shared" si="3"/>
        <v>0</v>
      </c>
      <c r="B121" s="52" t="s">
        <v>0</v>
      </c>
      <c r="C121" s="52" t="s">
        <v>0</v>
      </c>
      <c r="D121" s="52" t="s">
        <v>0</v>
      </c>
      <c r="E121" s="52" t="s">
        <v>0</v>
      </c>
      <c r="F121" s="52" t="s">
        <v>0</v>
      </c>
      <c r="G121" s="52" t="s">
        <v>0</v>
      </c>
      <c r="H121" s="52" t="s">
        <v>0</v>
      </c>
      <c r="I121" s="52" t="s">
        <v>0</v>
      </c>
      <c r="J121" s="52" t="s">
        <v>0</v>
      </c>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f t="shared" si="4"/>
        <v>0</v>
      </c>
      <c r="BA121" s="51"/>
      <c r="BB121" s="51"/>
      <c r="BC121" s="51"/>
      <c r="BD121" s="51"/>
      <c r="BE121" s="51"/>
      <c r="BF121" s="51"/>
      <c r="BG121" s="51"/>
      <c r="BH121" s="51"/>
      <c r="BI121" s="51"/>
      <c r="BJ121" s="51"/>
      <c r="BK121" s="51"/>
      <c r="BL121" s="51"/>
      <c r="BM121" s="51"/>
      <c r="BN121" s="51"/>
      <c r="BO121" s="51"/>
      <c r="BP121" s="51"/>
      <c r="BQ121" s="51"/>
    </row>
    <row r="122" spans="1:69" ht="13.2" customHeight="1" x14ac:dyDescent="0.2">
      <c r="A122" s="69">
        <f t="shared" si="3"/>
        <v>0</v>
      </c>
      <c r="B122" s="52" t="s">
        <v>0</v>
      </c>
      <c r="C122" s="52" t="s">
        <v>0</v>
      </c>
      <c r="D122" s="52" t="s">
        <v>0</v>
      </c>
      <c r="E122" s="52" t="s">
        <v>0</v>
      </c>
      <c r="F122" s="52" t="s">
        <v>0</v>
      </c>
      <c r="G122" s="52" t="s">
        <v>0</v>
      </c>
      <c r="H122" s="52" t="s">
        <v>0</v>
      </c>
      <c r="I122" s="52" t="s">
        <v>0</v>
      </c>
      <c r="J122" s="52" t="s">
        <v>0</v>
      </c>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f t="shared" si="4"/>
        <v>0</v>
      </c>
      <c r="BA122" s="66"/>
      <c r="BB122" s="66"/>
      <c r="BC122" s="66"/>
      <c r="BD122" s="66"/>
      <c r="BE122" s="66"/>
      <c r="BF122" s="66"/>
      <c r="BG122" s="66"/>
      <c r="BH122" s="66"/>
      <c r="BI122" s="66"/>
      <c r="BJ122" s="66"/>
      <c r="BK122" s="66"/>
      <c r="BL122" s="66"/>
      <c r="BM122" s="66"/>
      <c r="BN122" s="66"/>
      <c r="BO122" s="66"/>
      <c r="BP122" s="66"/>
      <c r="BQ122" s="66"/>
    </row>
    <row r="123" spans="1:69" ht="13.2" customHeight="1" x14ac:dyDescent="0.2">
      <c r="A123" s="69">
        <f t="shared" si="3"/>
        <v>0</v>
      </c>
      <c r="B123" s="52" t="s">
        <v>0</v>
      </c>
      <c r="C123" s="52" t="s">
        <v>0</v>
      </c>
      <c r="D123" s="52" t="s">
        <v>0</v>
      </c>
      <c r="E123" s="52" t="s">
        <v>0</v>
      </c>
      <c r="F123" s="52" t="s">
        <v>0</v>
      </c>
      <c r="G123" s="52" t="s">
        <v>0</v>
      </c>
      <c r="H123" s="52" t="s">
        <v>0</v>
      </c>
      <c r="I123" s="52" t="s">
        <v>0</v>
      </c>
      <c r="J123" s="52" t="s">
        <v>0</v>
      </c>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f t="shared" si="4"/>
        <v>0</v>
      </c>
      <c r="BA123" s="51"/>
      <c r="BB123" s="51"/>
      <c r="BC123" s="51"/>
      <c r="BD123" s="51"/>
      <c r="BE123" s="51"/>
      <c r="BF123" s="51"/>
      <c r="BG123" s="51"/>
      <c r="BH123" s="51"/>
      <c r="BI123" s="51"/>
      <c r="BJ123" s="51"/>
      <c r="BK123" s="51"/>
      <c r="BL123" s="51"/>
      <c r="BM123" s="51"/>
      <c r="BN123" s="51"/>
      <c r="BO123" s="51"/>
      <c r="BP123" s="51"/>
      <c r="BQ123" s="51"/>
    </row>
    <row r="124" spans="1:69" ht="13.2" customHeight="1" x14ac:dyDescent="0.2">
      <c r="A124" s="69">
        <f t="shared" si="3"/>
        <v>0</v>
      </c>
      <c r="B124" s="52" t="s">
        <v>0</v>
      </c>
      <c r="C124" s="52" t="s">
        <v>0</v>
      </c>
      <c r="D124" s="52" t="s">
        <v>0</v>
      </c>
      <c r="E124" s="52" t="s">
        <v>0</v>
      </c>
      <c r="F124" s="52" t="s">
        <v>0</v>
      </c>
      <c r="G124" s="52" t="s">
        <v>0</v>
      </c>
      <c r="H124" s="52" t="s">
        <v>0</v>
      </c>
      <c r="I124" s="52" t="s">
        <v>0</v>
      </c>
      <c r="J124" s="52" t="s">
        <v>0</v>
      </c>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f t="shared" si="4"/>
        <v>0</v>
      </c>
      <c r="BA124" s="66"/>
      <c r="BB124" s="66"/>
      <c r="BC124" s="66"/>
      <c r="BD124" s="66"/>
      <c r="BE124" s="66"/>
      <c r="BF124" s="66"/>
      <c r="BG124" s="66"/>
      <c r="BH124" s="66"/>
      <c r="BI124" s="66"/>
      <c r="BJ124" s="66"/>
      <c r="BK124" s="66"/>
      <c r="BL124" s="66"/>
      <c r="BM124" s="66"/>
      <c r="BN124" s="66"/>
      <c r="BO124" s="66"/>
      <c r="BP124" s="66"/>
      <c r="BQ124" s="66"/>
    </row>
    <row r="125" spans="1:69" ht="13.2" customHeight="1" x14ac:dyDescent="0.2">
      <c r="A125" s="69">
        <f t="shared" si="3"/>
        <v>0</v>
      </c>
      <c r="B125" s="52" t="s">
        <v>0</v>
      </c>
      <c r="C125" s="52" t="s">
        <v>0</v>
      </c>
      <c r="D125" s="52" t="s">
        <v>0</v>
      </c>
      <c r="E125" s="52" t="s">
        <v>0</v>
      </c>
      <c r="F125" s="52" t="s">
        <v>0</v>
      </c>
      <c r="G125" s="52" t="s">
        <v>0</v>
      </c>
      <c r="H125" s="52" t="s">
        <v>0</v>
      </c>
      <c r="I125" s="52" t="s">
        <v>0</v>
      </c>
      <c r="J125" s="52" t="s">
        <v>0</v>
      </c>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f t="shared" si="4"/>
        <v>0</v>
      </c>
      <c r="BA125" s="51"/>
      <c r="BB125" s="51"/>
      <c r="BC125" s="51"/>
      <c r="BD125" s="51"/>
      <c r="BE125" s="51"/>
      <c r="BF125" s="51"/>
      <c r="BG125" s="51"/>
      <c r="BH125" s="51"/>
      <c r="BI125" s="51"/>
      <c r="BJ125" s="51"/>
      <c r="BK125" s="51"/>
      <c r="BL125" s="51"/>
      <c r="BM125" s="51"/>
      <c r="BN125" s="51"/>
      <c r="BO125" s="51"/>
      <c r="BP125" s="51"/>
      <c r="BQ125" s="51"/>
    </row>
    <row r="126" spans="1:69" ht="13.2" customHeight="1" x14ac:dyDescent="0.2">
      <c r="A126" s="69">
        <f t="shared" si="3"/>
        <v>0</v>
      </c>
      <c r="B126" s="52" t="s">
        <v>0</v>
      </c>
      <c r="C126" s="52" t="s">
        <v>0</v>
      </c>
      <c r="D126" s="52" t="s">
        <v>0</v>
      </c>
      <c r="E126" s="52" t="s">
        <v>0</v>
      </c>
      <c r="F126" s="52" t="s">
        <v>0</v>
      </c>
      <c r="G126" s="52" t="s">
        <v>0</v>
      </c>
      <c r="H126" s="52" t="s">
        <v>0</v>
      </c>
      <c r="I126" s="52" t="s">
        <v>0</v>
      </c>
      <c r="J126" s="52" t="s">
        <v>0</v>
      </c>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f t="shared" si="4"/>
        <v>0</v>
      </c>
      <c r="BA126" s="66"/>
      <c r="BB126" s="66"/>
      <c r="BC126" s="66"/>
      <c r="BD126" s="66"/>
      <c r="BE126" s="66"/>
      <c r="BF126" s="66"/>
      <c r="BG126" s="66"/>
      <c r="BH126" s="66"/>
      <c r="BI126" s="66"/>
      <c r="BJ126" s="66"/>
      <c r="BK126" s="66"/>
      <c r="BL126" s="66"/>
      <c r="BM126" s="66"/>
      <c r="BN126" s="66"/>
      <c r="BO126" s="66"/>
      <c r="BP126" s="66"/>
      <c r="BQ126" s="66"/>
    </row>
    <row r="127" spans="1:69" ht="13.2" customHeight="1" x14ac:dyDescent="0.2">
      <c r="A127" s="69">
        <f t="shared" si="3"/>
        <v>0</v>
      </c>
      <c r="B127" s="52" t="s">
        <v>0</v>
      </c>
      <c r="C127" s="52" t="s">
        <v>0</v>
      </c>
      <c r="D127" s="52" t="s">
        <v>0</v>
      </c>
      <c r="E127" s="52" t="s">
        <v>0</v>
      </c>
      <c r="F127" s="52" t="s">
        <v>0</v>
      </c>
      <c r="G127" s="52" t="s">
        <v>0</v>
      </c>
      <c r="H127" s="52" t="s">
        <v>0</v>
      </c>
      <c r="I127" s="52" t="s">
        <v>0</v>
      </c>
      <c r="J127" s="52" t="s">
        <v>0</v>
      </c>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f t="shared" si="4"/>
        <v>0</v>
      </c>
      <c r="BA127" s="51"/>
      <c r="BB127" s="51"/>
      <c r="BC127" s="51"/>
      <c r="BD127" s="51"/>
      <c r="BE127" s="51"/>
      <c r="BF127" s="51"/>
      <c r="BG127" s="51"/>
      <c r="BH127" s="51"/>
      <c r="BI127" s="51"/>
      <c r="BJ127" s="51"/>
      <c r="BK127" s="51"/>
      <c r="BL127" s="51"/>
      <c r="BM127" s="51"/>
      <c r="BN127" s="51"/>
      <c r="BO127" s="51"/>
      <c r="BP127" s="51"/>
      <c r="BQ127" s="51"/>
    </row>
    <row r="128" spans="1:69" ht="13.2" customHeight="1" x14ac:dyDescent="0.2">
      <c r="A128" s="69">
        <f t="shared" si="3"/>
        <v>0</v>
      </c>
      <c r="B128" s="52" t="s">
        <v>0</v>
      </c>
      <c r="C128" s="52" t="s">
        <v>0</v>
      </c>
      <c r="D128" s="52" t="s">
        <v>0</v>
      </c>
      <c r="E128" s="52" t="s">
        <v>0</v>
      </c>
      <c r="F128" s="52" t="s">
        <v>0</v>
      </c>
      <c r="G128" s="52" t="s">
        <v>0</v>
      </c>
      <c r="H128" s="52" t="s">
        <v>0</v>
      </c>
      <c r="I128" s="52" t="s">
        <v>0</v>
      </c>
      <c r="J128" s="52" t="s">
        <v>0</v>
      </c>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f t="shared" si="4"/>
        <v>0</v>
      </c>
      <c r="BA128" s="66"/>
      <c r="BB128" s="66"/>
      <c r="BC128" s="66"/>
      <c r="BD128" s="66"/>
      <c r="BE128" s="66"/>
      <c r="BF128" s="66"/>
      <c r="BG128" s="66"/>
      <c r="BH128" s="66"/>
      <c r="BI128" s="66"/>
      <c r="BJ128" s="66"/>
      <c r="BK128" s="66"/>
      <c r="BL128" s="66"/>
      <c r="BM128" s="66"/>
      <c r="BN128" s="66"/>
      <c r="BO128" s="66"/>
      <c r="BP128" s="66"/>
      <c r="BQ128" s="66"/>
    </row>
    <row r="129" spans="1:69" ht="13.2" customHeight="1" x14ac:dyDescent="0.2">
      <c r="A129" s="69">
        <f t="shared" si="3"/>
        <v>0</v>
      </c>
      <c r="B129" s="52" t="s">
        <v>0</v>
      </c>
      <c r="C129" s="52" t="s">
        <v>0</v>
      </c>
      <c r="D129" s="52" t="s">
        <v>0</v>
      </c>
      <c r="E129" s="52" t="s">
        <v>0</v>
      </c>
      <c r="F129" s="52" t="s">
        <v>0</v>
      </c>
      <c r="G129" s="52" t="s">
        <v>0</v>
      </c>
      <c r="H129" s="52" t="s">
        <v>0</v>
      </c>
      <c r="I129" s="52" t="s">
        <v>0</v>
      </c>
      <c r="J129" s="52" t="s">
        <v>0</v>
      </c>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f t="shared" si="4"/>
        <v>0</v>
      </c>
      <c r="BA129" s="51"/>
      <c r="BB129" s="51"/>
      <c r="BC129" s="51"/>
      <c r="BD129" s="51"/>
      <c r="BE129" s="51"/>
      <c r="BF129" s="51"/>
      <c r="BG129" s="51"/>
      <c r="BH129" s="51"/>
      <c r="BI129" s="51"/>
      <c r="BJ129" s="51"/>
      <c r="BK129" s="51"/>
      <c r="BL129" s="51"/>
      <c r="BM129" s="51"/>
      <c r="BN129" s="51"/>
      <c r="BO129" s="51"/>
      <c r="BP129" s="51"/>
      <c r="BQ129" s="51"/>
    </row>
    <row r="130" spans="1:69" ht="13.2" customHeight="1" x14ac:dyDescent="0.2">
      <c r="A130" s="69">
        <f t="shared" si="3"/>
        <v>0</v>
      </c>
      <c r="B130" s="52" t="s">
        <v>0</v>
      </c>
      <c r="C130" s="52" t="s">
        <v>0</v>
      </c>
      <c r="D130" s="52" t="s">
        <v>0</v>
      </c>
      <c r="E130" s="52" t="s">
        <v>0</v>
      </c>
      <c r="F130" s="52" t="s">
        <v>0</v>
      </c>
      <c r="G130" s="52" t="s">
        <v>0</v>
      </c>
      <c r="H130" s="52" t="s">
        <v>0</v>
      </c>
      <c r="I130" s="52" t="s">
        <v>0</v>
      </c>
      <c r="J130" s="52" t="s">
        <v>0</v>
      </c>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f t="shared" si="4"/>
        <v>0</v>
      </c>
      <c r="BA130" s="66"/>
      <c r="BB130" s="66"/>
      <c r="BC130" s="66"/>
      <c r="BD130" s="66"/>
      <c r="BE130" s="66"/>
      <c r="BF130" s="66"/>
      <c r="BG130" s="66"/>
      <c r="BH130" s="66"/>
      <c r="BI130" s="66"/>
      <c r="BJ130" s="66"/>
      <c r="BK130" s="66"/>
      <c r="BL130" s="66"/>
      <c r="BM130" s="66"/>
      <c r="BN130" s="66"/>
      <c r="BO130" s="66"/>
      <c r="BP130" s="66"/>
      <c r="BQ130" s="66"/>
    </row>
    <row r="131" spans="1:69" ht="13.2" customHeight="1" x14ac:dyDescent="0.2">
      <c r="A131" s="69">
        <f t="shared" si="3"/>
        <v>0</v>
      </c>
      <c r="B131" s="52" t="s">
        <v>0</v>
      </c>
      <c r="C131" s="52" t="s">
        <v>0</v>
      </c>
      <c r="D131" s="52" t="s">
        <v>0</v>
      </c>
      <c r="E131" s="52" t="s">
        <v>0</v>
      </c>
      <c r="F131" s="52" t="s">
        <v>0</v>
      </c>
      <c r="G131" s="52" t="s">
        <v>0</v>
      </c>
      <c r="H131" s="52" t="s">
        <v>0</v>
      </c>
      <c r="I131" s="52" t="s">
        <v>0</v>
      </c>
      <c r="J131" s="52" t="s">
        <v>0</v>
      </c>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f t="shared" si="4"/>
        <v>0</v>
      </c>
      <c r="BA131" s="51"/>
      <c r="BB131" s="51"/>
      <c r="BC131" s="51"/>
      <c r="BD131" s="51"/>
      <c r="BE131" s="51"/>
      <c r="BF131" s="51"/>
      <c r="BG131" s="51"/>
      <c r="BH131" s="51"/>
      <c r="BI131" s="51"/>
      <c r="BJ131" s="51"/>
      <c r="BK131" s="51"/>
      <c r="BL131" s="51"/>
      <c r="BM131" s="51"/>
      <c r="BN131" s="51"/>
      <c r="BO131" s="51"/>
      <c r="BP131" s="51"/>
      <c r="BQ131" s="51"/>
    </row>
    <row r="132" spans="1:69" ht="13.2" customHeight="1" x14ac:dyDescent="0.2">
      <c r="A132" s="69">
        <f t="shared" si="3"/>
        <v>0</v>
      </c>
      <c r="B132" s="52" t="s">
        <v>0</v>
      </c>
      <c r="C132" s="52" t="s">
        <v>0</v>
      </c>
      <c r="D132" s="52" t="s">
        <v>0</v>
      </c>
      <c r="E132" s="52" t="s">
        <v>0</v>
      </c>
      <c r="F132" s="52" t="s">
        <v>0</v>
      </c>
      <c r="G132" s="52" t="s">
        <v>0</v>
      </c>
      <c r="H132" s="52" t="s">
        <v>0</v>
      </c>
      <c r="I132" s="52" t="s">
        <v>0</v>
      </c>
      <c r="J132" s="52" t="s">
        <v>0</v>
      </c>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f t="shared" si="4"/>
        <v>0</v>
      </c>
      <c r="BA132" s="66"/>
      <c r="BB132" s="66"/>
      <c r="BC132" s="66"/>
      <c r="BD132" s="66"/>
      <c r="BE132" s="66"/>
      <c r="BF132" s="66"/>
      <c r="BG132" s="66"/>
      <c r="BH132" s="66"/>
      <c r="BI132" s="66"/>
      <c r="BJ132" s="66"/>
      <c r="BK132" s="66"/>
      <c r="BL132" s="66"/>
      <c r="BM132" s="66"/>
      <c r="BN132" s="66"/>
      <c r="BO132" s="66"/>
      <c r="BP132" s="66"/>
      <c r="BQ132" s="66"/>
    </row>
    <row r="133" spans="1:69" ht="13.2" customHeight="1" x14ac:dyDescent="0.2">
      <c r="A133" s="69">
        <f t="shared" si="3"/>
        <v>0</v>
      </c>
      <c r="B133" s="52" t="s">
        <v>0</v>
      </c>
      <c r="C133" s="52" t="s">
        <v>0</v>
      </c>
      <c r="D133" s="52" t="s">
        <v>0</v>
      </c>
      <c r="E133" s="52" t="s">
        <v>0</v>
      </c>
      <c r="F133" s="52" t="s">
        <v>0</v>
      </c>
      <c r="G133" s="52" t="s">
        <v>0</v>
      </c>
      <c r="H133" s="52" t="s">
        <v>0</v>
      </c>
      <c r="I133" s="52" t="s">
        <v>0</v>
      </c>
      <c r="J133" s="52" t="s">
        <v>0</v>
      </c>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f t="shared" si="4"/>
        <v>0</v>
      </c>
      <c r="BA133" s="51"/>
      <c r="BB133" s="51"/>
      <c r="BC133" s="51"/>
      <c r="BD133" s="51"/>
      <c r="BE133" s="51"/>
      <c r="BF133" s="51"/>
      <c r="BG133" s="51"/>
      <c r="BH133" s="51"/>
      <c r="BI133" s="51"/>
      <c r="BJ133" s="51"/>
      <c r="BK133" s="51"/>
      <c r="BL133" s="51"/>
      <c r="BM133" s="51"/>
      <c r="BN133" s="51"/>
      <c r="BO133" s="51"/>
      <c r="BP133" s="51"/>
      <c r="BQ133" s="51"/>
    </row>
    <row r="134" spans="1:69" ht="13.2" customHeight="1" x14ac:dyDescent="0.2">
      <c r="A134" s="69">
        <f t="shared" si="3"/>
        <v>0</v>
      </c>
      <c r="B134" s="52" t="s">
        <v>0</v>
      </c>
      <c r="C134" s="52" t="s">
        <v>0</v>
      </c>
      <c r="D134" s="52" t="s">
        <v>0</v>
      </c>
      <c r="E134" s="52" t="s">
        <v>0</v>
      </c>
      <c r="F134" s="52" t="s">
        <v>0</v>
      </c>
      <c r="G134" s="52" t="s">
        <v>0</v>
      </c>
      <c r="H134" s="52" t="s">
        <v>0</v>
      </c>
      <c r="I134" s="52" t="s">
        <v>0</v>
      </c>
      <c r="J134" s="52" t="s">
        <v>0</v>
      </c>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f t="shared" si="4"/>
        <v>0</v>
      </c>
      <c r="BA134" s="66"/>
      <c r="BB134" s="66"/>
      <c r="BC134" s="66"/>
      <c r="BD134" s="66"/>
      <c r="BE134" s="66"/>
      <c r="BF134" s="66"/>
      <c r="BG134" s="66"/>
      <c r="BH134" s="66"/>
      <c r="BI134" s="66"/>
      <c r="BJ134" s="66"/>
      <c r="BK134" s="66"/>
      <c r="BL134" s="66"/>
      <c r="BM134" s="66"/>
      <c r="BN134" s="66"/>
      <c r="BO134" s="66"/>
      <c r="BP134" s="66"/>
      <c r="BQ134" s="66"/>
    </row>
    <row r="135" spans="1:69" ht="13.2" customHeight="1" x14ac:dyDescent="0.2">
      <c r="A135" s="69">
        <f t="shared" si="3"/>
        <v>0</v>
      </c>
      <c r="B135" s="52" t="s">
        <v>0</v>
      </c>
      <c r="C135" s="52" t="s">
        <v>0</v>
      </c>
      <c r="D135" s="52" t="s">
        <v>0</v>
      </c>
      <c r="E135" s="52" t="s">
        <v>0</v>
      </c>
      <c r="F135" s="52" t="s">
        <v>0</v>
      </c>
      <c r="G135" s="52" t="s">
        <v>0</v>
      </c>
      <c r="H135" s="52" t="s">
        <v>0</v>
      </c>
      <c r="I135" s="52" t="s">
        <v>0</v>
      </c>
      <c r="J135" s="52" t="s">
        <v>0</v>
      </c>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f t="shared" si="4"/>
        <v>0</v>
      </c>
      <c r="BA135" s="51"/>
      <c r="BB135" s="51"/>
      <c r="BC135" s="51"/>
      <c r="BD135" s="51"/>
      <c r="BE135" s="51"/>
      <c r="BF135" s="51"/>
      <c r="BG135" s="51"/>
      <c r="BH135" s="51"/>
      <c r="BI135" s="51"/>
      <c r="BJ135" s="51"/>
      <c r="BK135" s="51"/>
      <c r="BL135" s="51"/>
      <c r="BM135" s="51"/>
      <c r="BN135" s="51"/>
      <c r="BO135" s="51"/>
      <c r="BP135" s="51"/>
      <c r="BQ135" s="51"/>
    </row>
    <row r="136" spans="1:69" ht="13.2" customHeight="1" x14ac:dyDescent="0.2">
      <c r="A136" s="69">
        <f t="shared" si="3"/>
        <v>0</v>
      </c>
      <c r="B136" s="52" t="s">
        <v>0</v>
      </c>
      <c r="C136" s="52" t="s">
        <v>0</v>
      </c>
      <c r="D136" s="52" t="s">
        <v>0</v>
      </c>
      <c r="E136" s="52" t="s">
        <v>0</v>
      </c>
      <c r="F136" s="52" t="s">
        <v>0</v>
      </c>
      <c r="G136" s="52" t="s">
        <v>0</v>
      </c>
      <c r="H136" s="52" t="s">
        <v>0</v>
      </c>
      <c r="I136" s="52" t="s">
        <v>0</v>
      </c>
      <c r="J136" s="52" t="s">
        <v>0</v>
      </c>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f t="shared" si="4"/>
        <v>0</v>
      </c>
      <c r="BA136" s="66"/>
      <c r="BB136" s="66"/>
      <c r="BC136" s="66"/>
      <c r="BD136" s="66"/>
      <c r="BE136" s="66"/>
      <c r="BF136" s="66"/>
      <c r="BG136" s="66"/>
      <c r="BH136" s="66"/>
      <c r="BI136" s="66"/>
      <c r="BJ136" s="66"/>
      <c r="BK136" s="66"/>
      <c r="BL136" s="66"/>
      <c r="BM136" s="66"/>
      <c r="BN136" s="66"/>
      <c r="BO136" s="66"/>
      <c r="BP136" s="66"/>
      <c r="BQ136" s="66"/>
    </row>
    <row r="137" spans="1:69" ht="13.2" customHeight="1" x14ac:dyDescent="0.2">
      <c r="A137" s="69">
        <f t="shared" si="3"/>
        <v>0</v>
      </c>
      <c r="B137" s="52" t="s">
        <v>0</v>
      </c>
      <c r="C137" s="52" t="s">
        <v>0</v>
      </c>
      <c r="D137" s="52" t="s">
        <v>0</v>
      </c>
      <c r="E137" s="52" t="s">
        <v>0</v>
      </c>
      <c r="F137" s="52" t="s">
        <v>0</v>
      </c>
      <c r="G137" s="52" t="s">
        <v>0</v>
      </c>
      <c r="H137" s="52" t="s">
        <v>0</v>
      </c>
      <c r="I137" s="52" t="s">
        <v>0</v>
      </c>
      <c r="J137" s="52" t="s">
        <v>0</v>
      </c>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f t="shared" si="4"/>
        <v>0</v>
      </c>
      <c r="BA137" s="51"/>
      <c r="BB137" s="51"/>
      <c r="BC137" s="51"/>
      <c r="BD137" s="51"/>
      <c r="BE137" s="51"/>
      <c r="BF137" s="51"/>
      <c r="BG137" s="51"/>
      <c r="BH137" s="51"/>
      <c r="BI137" s="51"/>
      <c r="BJ137" s="51"/>
      <c r="BK137" s="51"/>
      <c r="BL137" s="51"/>
      <c r="BM137" s="51"/>
      <c r="BN137" s="51"/>
      <c r="BO137" s="51"/>
      <c r="BP137" s="51"/>
      <c r="BQ137" s="51"/>
    </row>
    <row r="138" spans="1:69" ht="13.2" customHeight="1" x14ac:dyDescent="0.2">
      <c r="A138" s="69">
        <f t="shared" si="3"/>
        <v>0</v>
      </c>
      <c r="B138" s="52" t="s">
        <v>0</v>
      </c>
      <c r="C138" s="52" t="s">
        <v>0</v>
      </c>
      <c r="D138" s="52" t="s">
        <v>0</v>
      </c>
      <c r="E138" s="52" t="s">
        <v>0</v>
      </c>
      <c r="F138" s="52" t="s">
        <v>0</v>
      </c>
      <c r="G138" s="52" t="s">
        <v>0</v>
      </c>
      <c r="H138" s="52" t="s">
        <v>0</v>
      </c>
      <c r="I138" s="52" t="s">
        <v>0</v>
      </c>
      <c r="J138" s="52" t="s">
        <v>0</v>
      </c>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f t="shared" si="4"/>
        <v>0</v>
      </c>
      <c r="BA138" s="66"/>
      <c r="BB138" s="66"/>
      <c r="BC138" s="66"/>
      <c r="BD138" s="66"/>
      <c r="BE138" s="66"/>
      <c r="BF138" s="66"/>
      <c r="BG138" s="66"/>
      <c r="BH138" s="66"/>
      <c r="BI138" s="66"/>
      <c r="BJ138" s="66"/>
      <c r="BK138" s="66"/>
      <c r="BL138" s="66"/>
      <c r="BM138" s="66"/>
      <c r="BN138" s="66"/>
      <c r="BO138" s="66"/>
      <c r="BP138" s="66"/>
      <c r="BQ138" s="66"/>
    </row>
    <row r="139" spans="1:69" ht="13.2" customHeight="1" x14ac:dyDescent="0.2">
      <c r="A139" s="69">
        <f t="shared" si="3"/>
        <v>0</v>
      </c>
      <c r="B139" s="52" t="s">
        <v>0</v>
      </c>
      <c r="C139" s="52" t="s">
        <v>0</v>
      </c>
      <c r="D139" s="52" t="s">
        <v>0</v>
      </c>
      <c r="E139" s="52" t="s">
        <v>0</v>
      </c>
      <c r="F139" s="52" t="s">
        <v>0</v>
      </c>
      <c r="G139" s="52" t="s">
        <v>0</v>
      </c>
      <c r="H139" s="52" t="s">
        <v>0</v>
      </c>
      <c r="I139" s="52" t="s">
        <v>0</v>
      </c>
      <c r="J139" s="52" t="s">
        <v>0</v>
      </c>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f t="shared" si="4"/>
        <v>0</v>
      </c>
      <c r="BA139" s="51"/>
      <c r="BB139" s="51"/>
      <c r="BC139" s="51"/>
      <c r="BD139" s="51"/>
      <c r="BE139" s="51"/>
      <c r="BF139" s="51"/>
      <c r="BG139" s="51"/>
      <c r="BH139" s="51"/>
      <c r="BI139" s="51"/>
      <c r="BJ139" s="51"/>
      <c r="BK139" s="51"/>
      <c r="BL139" s="51"/>
      <c r="BM139" s="51"/>
      <c r="BN139" s="51"/>
      <c r="BO139" s="51"/>
      <c r="BP139" s="51"/>
      <c r="BQ139" s="51"/>
    </row>
    <row r="140" spans="1:69" ht="13.2" customHeight="1" x14ac:dyDescent="0.2">
      <c r="A140" s="69">
        <f t="shared" si="3"/>
        <v>0</v>
      </c>
      <c r="B140" s="52" t="s">
        <v>0</v>
      </c>
      <c r="C140" s="52" t="s">
        <v>0</v>
      </c>
      <c r="D140" s="52" t="s">
        <v>0</v>
      </c>
      <c r="E140" s="52" t="s">
        <v>0</v>
      </c>
      <c r="F140" s="52" t="s">
        <v>0</v>
      </c>
      <c r="G140" s="52" t="s">
        <v>0</v>
      </c>
      <c r="H140" s="52" t="s">
        <v>0</v>
      </c>
      <c r="I140" s="52" t="s">
        <v>0</v>
      </c>
      <c r="J140" s="52" t="s">
        <v>0</v>
      </c>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f t="shared" si="4"/>
        <v>0</v>
      </c>
      <c r="BA140" s="66"/>
      <c r="BB140" s="66"/>
      <c r="BC140" s="66"/>
      <c r="BD140" s="66"/>
      <c r="BE140" s="66"/>
      <c r="BF140" s="66"/>
      <c r="BG140" s="66"/>
      <c r="BH140" s="66"/>
      <c r="BI140" s="66"/>
      <c r="BJ140" s="66"/>
      <c r="BK140" s="66"/>
      <c r="BL140" s="66"/>
      <c r="BM140" s="66"/>
      <c r="BN140" s="66"/>
      <c r="BO140" s="66"/>
      <c r="BP140" s="66"/>
      <c r="BQ140" s="66"/>
    </row>
    <row r="141" spans="1:69" ht="13.2" customHeight="1" x14ac:dyDescent="0.2">
      <c r="A141" s="69">
        <f t="shared" si="3"/>
        <v>0</v>
      </c>
      <c r="B141" s="52" t="s">
        <v>0</v>
      </c>
      <c r="C141" s="52" t="s">
        <v>0</v>
      </c>
      <c r="D141" s="52" t="s">
        <v>0</v>
      </c>
      <c r="E141" s="52" t="s">
        <v>0</v>
      </c>
      <c r="F141" s="52" t="s">
        <v>0</v>
      </c>
      <c r="G141" s="52" t="s">
        <v>0</v>
      </c>
      <c r="H141" s="52" t="s">
        <v>0</v>
      </c>
      <c r="I141" s="52" t="s">
        <v>0</v>
      </c>
      <c r="J141" s="52" t="s">
        <v>0</v>
      </c>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f t="shared" si="4"/>
        <v>0</v>
      </c>
      <c r="BA141" s="51"/>
      <c r="BB141" s="51"/>
      <c r="BC141" s="51"/>
      <c r="BD141" s="51"/>
      <c r="BE141" s="51"/>
      <c r="BF141" s="51"/>
      <c r="BG141" s="51"/>
      <c r="BH141" s="51"/>
      <c r="BI141" s="51"/>
      <c r="BJ141" s="51"/>
      <c r="BK141" s="51"/>
      <c r="BL141" s="51"/>
      <c r="BM141" s="51"/>
      <c r="BN141" s="51"/>
      <c r="BO141" s="51"/>
      <c r="BP141" s="51"/>
      <c r="BQ141" s="51"/>
    </row>
    <row r="142" spans="1:69" ht="13.2" customHeight="1" x14ac:dyDescent="0.2">
      <c r="A142" s="69">
        <f t="shared" ref="A142:A205" si="5">L142</f>
        <v>0</v>
      </c>
      <c r="B142" s="52" t="s">
        <v>0</v>
      </c>
      <c r="C142" s="52" t="s">
        <v>0</v>
      </c>
      <c r="D142" s="52" t="s">
        <v>0</v>
      </c>
      <c r="E142" s="52" t="s">
        <v>0</v>
      </c>
      <c r="F142" s="52" t="s">
        <v>0</v>
      </c>
      <c r="G142" s="52" t="s">
        <v>0</v>
      </c>
      <c r="H142" s="52" t="s">
        <v>0</v>
      </c>
      <c r="I142" s="52" t="s">
        <v>0</v>
      </c>
      <c r="J142" s="52" t="s">
        <v>0</v>
      </c>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f t="shared" ref="AZ142:AZ205" si="6">SUM(AF142:AY142)</f>
        <v>0</v>
      </c>
      <c r="BA142" s="66"/>
      <c r="BB142" s="66"/>
      <c r="BC142" s="66"/>
      <c r="BD142" s="66"/>
      <c r="BE142" s="66"/>
      <c r="BF142" s="66"/>
      <c r="BG142" s="66"/>
      <c r="BH142" s="66"/>
      <c r="BI142" s="66"/>
      <c r="BJ142" s="66"/>
      <c r="BK142" s="66"/>
      <c r="BL142" s="66"/>
      <c r="BM142" s="66"/>
      <c r="BN142" s="66"/>
      <c r="BO142" s="66"/>
      <c r="BP142" s="66"/>
      <c r="BQ142" s="66"/>
    </row>
    <row r="143" spans="1:69" ht="13.2" customHeight="1" x14ac:dyDescent="0.2">
      <c r="A143" s="69">
        <f t="shared" si="5"/>
        <v>0</v>
      </c>
      <c r="B143" s="52" t="s">
        <v>0</v>
      </c>
      <c r="C143" s="52" t="s">
        <v>0</v>
      </c>
      <c r="D143" s="52" t="s">
        <v>0</v>
      </c>
      <c r="E143" s="52" t="s">
        <v>0</v>
      </c>
      <c r="F143" s="52" t="s">
        <v>0</v>
      </c>
      <c r="G143" s="52" t="s">
        <v>0</v>
      </c>
      <c r="H143" s="52" t="s">
        <v>0</v>
      </c>
      <c r="I143" s="52" t="s">
        <v>0</v>
      </c>
      <c r="J143" s="52" t="s">
        <v>0</v>
      </c>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f t="shared" si="6"/>
        <v>0</v>
      </c>
      <c r="BA143" s="51"/>
      <c r="BB143" s="51"/>
      <c r="BC143" s="51"/>
      <c r="BD143" s="51"/>
      <c r="BE143" s="51"/>
      <c r="BF143" s="51"/>
      <c r="BG143" s="51"/>
      <c r="BH143" s="51"/>
      <c r="BI143" s="51"/>
      <c r="BJ143" s="51"/>
      <c r="BK143" s="51"/>
      <c r="BL143" s="51"/>
      <c r="BM143" s="51"/>
      <c r="BN143" s="51"/>
      <c r="BO143" s="51"/>
      <c r="BP143" s="51"/>
      <c r="BQ143" s="51"/>
    </row>
    <row r="144" spans="1:69" ht="13.2" customHeight="1" x14ac:dyDescent="0.2">
      <c r="A144" s="69">
        <f t="shared" si="5"/>
        <v>0</v>
      </c>
      <c r="B144" s="52" t="s">
        <v>0</v>
      </c>
      <c r="C144" s="52" t="s">
        <v>0</v>
      </c>
      <c r="D144" s="52" t="s">
        <v>0</v>
      </c>
      <c r="E144" s="52" t="s">
        <v>0</v>
      </c>
      <c r="F144" s="52" t="s">
        <v>0</v>
      </c>
      <c r="G144" s="52" t="s">
        <v>0</v>
      </c>
      <c r="H144" s="52" t="s">
        <v>0</v>
      </c>
      <c r="I144" s="52" t="s">
        <v>0</v>
      </c>
      <c r="J144" s="52" t="s">
        <v>0</v>
      </c>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f t="shared" si="6"/>
        <v>0</v>
      </c>
      <c r="BA144" s="66"/>
      <c r="BB144" s="66"/>
      <c r="BC144" s="66"/>
      <c r="BD144" s="66"/>
      <c r="BE144" s="66"/>
      <c r="BF144" s="66"/>
      <c r="BG144" s="66"/>
      <c r="BH144" s="66"/>
      <c r="BI144" s="66"/>
      <c r="BJ144" s="66"/>
      <c r="BK144" s="66"/>
      <c r="BL144" s="66"/>
      <c r="BM144" s="66"/>
      <c r="BN144" s="66"/>
      <c r="BO144" s="66"/>
      <c r="BP144" s="66"/>
      <c r="BQ144" s="66"/>
    </row>
    <row r="145" spans="1:69" ht="13.2" customHeight="1" x14ac:dyDescent="0.2">
      <c r="A145" s="69">
        <f t="shared" si="5"/>
        <v>0</v>
      </c>
      <c r="B145" s="52" t="s">
        <v>0</v>
      </c>
      <c r="C145" s="52" t="s">
        <v>0</v>
      </c>
      <c r="D145" s="52" t="s">
        <v>0</v>
      </c>
      <c r="E145" s="52" t="s">
        <v>0</v>
      </c>
      <c r="F145" s="52" t="s">
        <v>0</v>
      </c>
      <c r="G145" s="52" t="s">
        <v>0</v>
      </c>
      <c r="H145" s="52" t="s">
        <v>0</v>
      </c>
      <c r="I145" s="52" t="s">
        <v>0</v>
      </c>
      <c r="J145" s="52" t="s">
        <v>0</v>
      </c>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f t="shared" si="6"/>
        <v>0</v>
      </c>
      <c r="BA145" s="51"/>
      <c r="BB145" s="51"/>
      <c r="BC145" s="51"/>
      <c r="BD145" s="51"/>
      <c r="BE145" s="51"/>
      <c r="BF145" s="51"/>
      <c r="BG145" s="51"/>
      <c r="BH145" s="51"/>
      <c r="BI145" s="51"/>
      <c r="BJ145" s="51"/>
      <c r="BK145" s="51"/>
      <c r="BL145" s="51"/>
      <c r="BM145" s="51"/>
      <c r="BN145" s="51"/>
      <c r="BO145" s="51"/>
      <c r="BP145" s="51"/>
      <c r="BQ145" s="51"/>
    </row>
    <row r="146" spans="1:69" ht="13.2" customHeight="1" x14ac:dyDescent="0.2">
      <c r="A146" s="69">
        <f t="shared" si="5"/>
        <v>0</v>
      </c>
      <c r="B146" s="52" t="s">
        <v>0</v>
      </c>
      <c r="C146" s="52" t="s">
        <v>0</v>
      </c>
      <c r="D146" s="52" t="s">
        <v>0</v>
      </c>
      <c r="E146" s="52" t="s">
        <v>0</v>
      </c>
      <c r="F146" s="52" t="s">
        <v>0</v>
      </c>
      <c r="G146" s="52" t="s">
        <v>0</v>
      </c>
      <c r="H146" s="52" t="s">
        <v>0</v>
      </c>
      <c r="I146" s="52" t="s">
        <v>0</v>
      </c>
      <c r="J146" s="52" t="s">
        <v>0</v>
      </c>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f t="shared" si="6"/>
        <v>0</v>
      </c>
      <c r="BA146" s="66"/>
      <c r="BB146" s="66"/>
      <c r="BC146" s="66"/>
      <c r="BD146" s="66"/>
      <c r="BE146" s="66"/>
      <c r="BF146" s="66"/>
      <c r="BG146" s="66"/>
      <c r="BH146" s="66"/>
      <c r="BI146" s="66"/>
      <c r="BJ146" s="66"/>
      <c r="BK146" s="66"/>
      <c r="BL146" s="66"/>
      <c r="BM146" s="66"/>
      <c r="BN146" s="66"/>
      <c r="BO146" s="66"/>
      <c r="BP146" s="66"/>
      <c r="BQ146" s="66"/>
    </row>
    <row r="147" spans="1:69" ht="13.2" customHeight="1" x14ac:dyDescent="0.2">
      <c r="A147" s="69">
        <f t="shared" si="5"/>
        <v>0</v>
      </c>
      <c r="B147" s="52" t="s">
        <v>0</v>
      </c>
      <c r="C147" s="52" t="s">
        <v>0</v>
      </c>
      <c r="D147" s="52" t="s">
        <v>0</v>
      </c>
      <c r="E147" s="52" t="s">
        <v>0</v>
      </c>
      <c r="F147" s="52" t="s">
        <v>0</v>
      </c>
      <c r="G147" s="52" t="s">
        <v>0</v>
      </c>
      <c r="H147" s="52" t="s">
        <v>0</v>
      </c>
      <c r="I147" s="52" t="s">
        <v>0</v>
      </c>
      <c r="J147" s="52" t="s">
        <v>0</v>
      </c>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f t="shared" si="6"/>
        <v>0</v>
      </c>
      <c r="BA147" s="51"/>
      <c r="BB147" s="51"/>
      <c r="BC147" s="51"/>
      <c r="BD147" s="51"/>
      <c r="BE147" s="51"/>
      <c r="BF147" s="51"/>
      <c r="BG147" s="51"/>
      <c r="BH147" s="51"/>
      <c r="BI147" s="51"/>
      <c r="BJ147" s="51"/>
      <c r="BK147" s="51"/>
      <c r="BL147" s="51"/>
      <c r="BM147" s="51"/>
      <c r="BN147" s="51"/>
      <c r="BO147" s="51"/>
      <c r="BP147" s="51"/>
      <c r="BQ147" s="51"/>
    </row>
    <row r="148" spans="1:69" ht="13.2" customHeight="1" x14ac:dyDescent="0.2">
      <c r="A148" s="69">
        <f t="shared" si="5"/>
        <v>0</v>
      </c>
      <c r="B148" s="52" t="s">
        <v>0</v>
      </c>
      <c r="C148" s="52" t="s">
        <v>0</v>
      </c>
      <c r="D148" s="52" t="s">
        <v>0</v>
      </c>
      <c r="E148" s="52" t="s">
        <v>0</v>
      </c>
      <c r="F148" s="52" t="s">
        <v>0</v>
      </c>
      <c r="G148" s="52" t="s">
        <v>0</v>
      </c>
      <c r="H148" s="52" t="s">
        <v>0</v>
      </c>
      <c r="I148" s="52" t="s">
        <v>0</v>
      </c>
      <c r="J148" s="52" t="s">
        <v>0</v>
      </c>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f t="shared" si="6"/>
        <v>0</v>
      </c>
      <c r="BA148" s="66"/>
      <c r="BB148" s="66"/>
      <c r="BC148" s="66"/>
      <c r="BD148" s="66"/>
      <c r="BE148" s="66"/>
      <c r="BF148" s="66"/>
      <c r="BG148" s="66"/>
      <c r="BH148" s="66"/>
      <c r="BI148" s="66"/>
      <c r="BJ148" s="66"/>
      <c r="BK148" s="66"/>
      <c r="BL148" s="66"/>
      <c r="BM148" s="66"/>
      <c r="BN148" s="66"/>
      <c r="BO148" s="66"/>
      <c r="BP148" s="66"/>
      <c r="BQ148" s="66"/>
    </row>
    <row r="149" spans="1:69" ht="13.2" customHeight="1" x14ac:dyDescent="0.2">
      <c r="A149" s="69">
        <f t="shared" si="5"/>
        <v>0</v>
      </c>
      <c r="B149" s="52" t="s">
        <v>0</v>
      </c>
      <c r="C149" s="52" t="s">
        <v>0</v>
      </c>
      <c r="D149" s="52" t="s">
        <v>0</v>
      </c>
      <c r="E149" s="52" t="s">
        <v>0</v>
      </c>
      <c r="F149" s="52" t="s">
        <v>0</v>
      </c>
      <c r="G149" s="52" t="s">
        <v>0</v>
      </c>
      <c r="H149" s="52" t="s">
        <v>0</v>
      </c>
      <c r="I149" s="52" t="s">
        <v>0</v>
      </c>
      <c r="J149" s="52" t="s">
        <v>0</v>
      </c>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f t="shared" si="6"/>
        <v>0</v>
      </c>
      <c r="BA149" s="51"/>
      <c r="BB149" s="51"/>
      <c r="BC149" s="51"/>
      <c r="BD149" s="51"/>
      <c r="BE149" s="51"/>
      <c r="BF149" s="51"/>
      <c r="BG149" s="51"/>
      <c r="BH149" s="51"/>
      <c r="BI149" s="51"/>
      <c r="BJ149" s="51"/>
      <c r="BK149" s="51"/>
      <c r="BL149" s="51"/>
      <c r="BM149" s="51"/>
      <c r="BN149" s="51"/>
      <c r="BO149" s="51"/>
      <c r="BP149" s="51"/>
      <c r="BQ149" s="51"/>
    </row>
    <row r="150" spans="1:69" ht="13.2" customHeight="1" x14ac:dyDescent="0.2">
      <c r="A150" s="69">
        <f t="shared" si="5"/>
        <v>0</v>
      </c>
      <c r="B150" s="52" t="s">
        <v>0</v>
      </c>
      <c r="C150" s="52" t="s">
        <v>0</v>
      </c>
      <c r="D150" s="52" t="s">
        <v>0</v>
      </c>
      <c r="E150" s="52" t="s">
        <v>0</v>
      </c>
      <c r="F150" s="52" t="s">
        <v>0</v>
      </c>
      <c r="G150" s="52" t="s">
        <v>0</v>
      </c>
      <c r="H150" s="52" t="s">
        <v>0</v>
      </c>
      <c r="I150" s="52" t="s">
        <v>0</v>
      </c>
      <c r="J150" s="52" t="s">
        <v>0</v>
      </c>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f t="shared" si="6"/>
        <v>0</v>
      </c>
      <c r="BA150" s="66"/>
      <c r="BB150" s="66"/>
      <c r="BC150" s="66"/>
      <c r="BD150" s="66"/>
      <c r="BE150" s="66"/>
      <c r="BF150" s="66"/>
      <c r="BG150" s="66"/>
      <c r="BH150" s="66"/>
      <c r="BI150" s="66"/>
      <c r="BJ150" s="66"/>
      <c r="BK150" s="66"/>
      <c r="BL150" s="66"/>
      <c r="BM150" s="66"/>
      <c r="BN150" s="66"/>
      <c r="BO150" s="66"/>
      <c r="BP150" s="66"/>
      <c r="BQ150" s="66"/>
    </row>
    <row r="151" spans="1:69" ht="13.2" customHeight="1" x14ac:dyDescent="0.2">
      <c r="A151" s="69">
        <f t="shared" si="5"/>
        <v>0</v>
      </c>
      <c r="B151" s="52" t="s">
        <v>0</v>
      </c>
      <c r="C151" s="52" t="s">
        <v>0</v>
      </c>
      <c r="D151" s="52" t="s">
        <v>0</v>
      </c>
      <c r="E151" s="52" t="s">
        <v>0</v>
      </c>
      <c r="F151" s="52" t="s">
        <v>0</v>
      </c>
      <c r="G151" s="52" t="s">
        <v>0</v>
      </c>
      <c r="H151" s="52" t="s">
        <v>0</v>
      </c>
      <c r="I151" s="52" t="s">
        <v>0</v>
      </c>
      <c r="J151" s="52" t="s">
        <v>0</v>
      </c>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f t="shared" si="6"/>
        <v>0</v>
      </c>
      <c r="BA151" s="51"/>
      <c r="BB151" s="51"/>
      <c r="BC151" s="51"/>
      <c r="BD151" s="51"/>
      <c r="BE151" s="51"/>
      <c r="BF151" s="51"/>
      <c r="BG151" s="51"/>
      <c r="BH151" s="51"/>
      <c r="BI151" s="51"/>
      <c r="BJ151" s="51"/>
      <c r="BK151" s="51"/>
      <c r="BL151" s="51"/>
      <c r="BM151" s="51"/>
      <c r="BN151" s="51"/>
      <c r="BO151" s="51"/>
      <c r="BP151" s="51"/>
      <c r="BQ151" s="51"/>
    </row>
    <row r="152" spans="1:69" ht="13.2" customHeight="1" x14ac:dyDescent="0.2">
      <c r="A152" s="69">
        <f t="shared" si="5"/>
        <v>0</v>
      </c>
      <c r="B152" s="52" t="s">
        <v>0</v>
      </c>
      <c r="C152" s="52" t="s">
        <v>0</v>
      </c>
      <c r="D152" s="52" t="s">
        <v>0</v>
      </c>
      <c r="E152" s="52" t="s">
        <v>0</v>
      </c>
      <c r="F152" s="52" t="s">
        <v>0</v>
      </c>
      <c r="G152" s="52" t="s">
        <v>0</v>
      </c>
      <c r="H152" s="52" t="s">
        <v>0</v>
      </c>
      <c r="I152" s="52" t="s">
        <v>0</v>
      </c>
      <c r="J152" s="52" t="s">
        <v>0</v>
      </c>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f t="shared" si="6"/>
        <v>0</v>
      </c>
      <c r="BA152" s="66"/>
      <c r="BB152" s="66"/>
      <c r="BC152" s="66"/>
      <c r="BD152" s="66"/>
      <c r="BE152" s="66"/>
      <c r="BF152" s="66"/>
      <c r="BG152" s="66"/>
      <c r="BH152" s="66"/>
      <c r="BI152" s="66"/>
      <c r="BJ152" s="66"/>
      <c r="BK152" s="66"/>
      <c r="BL152" s="66"/>
      <c r="BM152" s="66"/>
      <c r="BN152" s="66"/>
      <c r="BO152" s="66"/>
      <c r="BP152" s="66"/>
      <c r="BQ152" s="66"/>
    </row>
    <row r="153" spans="1:69" ht="13.2" customHeight="1" x14ac:dyDescent="0.2">
      <c r="A153" s="69">
        <f t="shared" si="5"/>
        <v>0</v>
      </c>
      <c r="B153" s="52" t="s">
        <v>0</v>
      </c>
      <c r="C153" s="52" t="s">
        <v>0</v>
      </c>
      <c r="D153" s="52" t="s">
        <v>0</v>
      </c>
      <c r="E153" s="52" t="s">
        <v>0</v>
      </c>
      <c r="F153" s="52" t="s">
        <v>0</v>
      </c>
      <c r="G153" s="52" t="s">
        <v>0</v>
      </c>
      <c r="H153" s="52" t="s">
        <v>0</v>
      </c>
      <c r="I153" s="52" t="s">
        <v>0</v>
      </c>
      <c r="J153" s="52" t="s">
        <v>0</v>
      </c>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f t="shared" si="6"/>
        <v>0</v>
      </c>
      <c r="BA153" s="51"/>
      <c r="BB153" s="51"/>
      <c r="BC153" s="51"/>
      <c r="BD153" s="51"/>
      <c r="BE153" s="51"/>
      <c r="BF153" s="51"/>
      <c r="BG153" s="51"/>
      <c r="BH153" s="51"/>
      <c r="BI153" s="51"/>
      <c r="BJ153" s="51"/>
      <c r="BK153" s="51"/>
      <c r="BL153" s="51"/>
      <c r="BM153" s="51"/>
      <c r="BN153" s="51"/>
      <c r="BO153" s="51"/>
      <c r="BP153" s="51"/>
      <c r="BQ153" s="51"/>
    </row>
    <row r="154" spans="1:69" ht="13.2" customHeight="1" x14ac:dyDescent="0.2">
      <c r="A154" s="69">
        <f t="shared" si="5"/>
        <v>0</v>
      </c>
      <c r="B154" s="52" t="s">
        <v>0</v>
      </c>
      <c r="C154" s="52" t="s">
        <v>0</v>
      </c>
      <c r="D154" s="52" t="s">
        <v>0</v>
      </c>
      <c r="E154" s="52" t="s">
        <v>0</v>
      </c>
      <c r="F154" s="52" t="s">
        <v>0</v>
      </c>
      <c r="G154" s="52" t="s">
        <v>0</v>
      </c>
      <c r="H154" s="52" t="s">
        <v>0</v>
      </c>
      <c r="I154" s="52" t="s">
        <v>0</v>
      </c>
      <c r="J154" s="52" t="s">
        <v>0</v>
      </c>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f t="shared" si="6"/>
        <v>0</v>
      </c>
      <c r="BA154" s="66"/>
      <c r="BB154" s="66"/>
      <c r="BC154" s="66"/>
      <c r="BD154" s="66"/>
      <c r="BE154" s="66"/>
      <c r="BF154" s="66"/>
      <c r="BG154" s="66"/>
      <c r="BH154" s="66"/>
      <c r="BI154" s="66"/>
      <c r="BJ154" s="66"/>
      <c r="BK154" s="66"/>
      <c r="BL154" s="66"/>
      <c r="BM154" s="66"/>
      <c r="BN154" s="66"/>
      <c r="BO154" s="66"/>
      <c r="BP154" s="66"/>
      <c r="BQ154" s="66"/>
    </row>
    <row r="155" spans="1:69" ht="13.2" customHeight="1" x14ac:dyDescent="0.2">
      <c r="A155" s="69">
        <f t="shared" si="5"/>
        <v>0</v>
      </c>
      <c r="B155" s="52" t="s">
        <v>0</v>
      </c>
      <c r="C155" s="52" t="s">
        <v>0</v>
      </c>
      <c r="D155" s="52" t="s">
        <v>0</v>
      </c>
      <c r="E155" s="52" t="s">
        <v>0</v>
      </c>
      <c r="F155" s="52" t="s">
        <v>0</v>
      </c>
      <c r="G155" s="52" t="s">
        <v>0</v>
      </c>
      <c r="H155" s="52" t="s">
        <v>0</v>
      </c>
      <c r="I155" s="52" t="s">
        <v>0</v>
      </c>
      <c r="J155" s="52" t="s">
        <v>0</v>
      </c>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f t="shared" si="6"/>
        <v>0</v>
      </c>
      <c r="BA155" s="51"/>
      <c r="BB155" s="51"/>
      <c r="BC155" s="51"/>
      <c r="BD155" s="51"/>
      <c r="BE155" s="51"/>
      <c r="BF155" s="51"/>
      <c r="BG155" s="51"/>
      <c r="BH155" s="51"/>
      <c r="BI155" s="51"/>
      <c r="BJ155" s="51"/>
      <c r="BK155" s="51"/>
      <c r="BL155" s="51"/>
      <c r="BM155" s="51"/>
      <c r="BN155" s="51"/>
      <c r="BO155" s="51"/>
      <c r="BP155" s="51"/>
      <c r="BQ155" s="51"/>
    </row>
    <row r="156" spans="1:69" ht="13.2" customHeight="1" x14ac:dyDescent="0.2">
      <c r="A156" s="69">
        <f t="shared" si="5"/>
        <v>0</v>
      </c>
      <c r="B156" s="52" t="s">
        <v>0</v>
      </c>
      <c r="C156" s="52" t="s">
        <v>0</v>
      </c>
      <c r="D156" s="52" t="s">
        <v>0</v>
      </c>
      <c r="E156" s="52" t="s">
        <v>0</v>
      </c>
      <c r="F156" s="52" t="s">
        <v>0</v>
      </c>
      <c r="G156" s="52" t="s">
        <v>0</v>
      </c>
      <c r="H156" s="52" t="s">
        <v>0</v>
      </c>
      <c r="I156" s="52" t="s">
        <v>0</v>
      </c>
      <c r="J156" s="52" t="s">
        <v>0</v>
      </c>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f t="shared" si="6"/>
        <v>0</v>
      </c>
      <c r="BA156" s="66"/>
      <c r="BB156" s="66"/>
      <c r="BC156" s="66"/>
      <c r="BD156" s="66"/>
      <c r="BE156" s="66"/>
      <c r="BF156" s="66"/>
      <c r="BG156" s="66"/>
      <c r="BH156" s="66"/>
      <c r="BI156" s="66"/>
      <c r="BJ156" s="66"/>
      <c r="BK156" s="66"/>
      <c r="BL156" s="66"/>
      <c r="BM156" s="66"/>
      <c r="BN156" s="66"/>
      <c r="BO156" s="66"/>
      <c r="BP156" s="66"/>
      <c r="BQ156" s="66"/>
    </row>
    <row r="157" spans="1:69" ht="13.2" customHeight="1" x14ac:dyDescent="0.2">
      <c r="A157" s="69">
        <f t="shared" si="5"/>
        <v>0</v>
      </c>
      <c r="B157" s="52" t="s">
        <v>0</v>
      </c>
      <c r="C157" s="52" t="s">
        <v>0</v>
      </c>
      <c r="D157" s="52" t="s">
        <v>0</v>
      </c>
      <c r="E157" s="52" t="s">
        <v>0</v>
      </c>
      <c r="F157" s="52" t="s">
        <v>0</v>
      </c>
      <c r="G157" s="52" t="s">
        <v>0</v>
      </c>
      <c r="H157" s="52" t="s">
        <v>0</v>
      </c>
      <c r="I157" s="52" t="s">
        <v>0</v>
      </c>
      <c r="J157" s="52" t="s">
        <v>0</v>
      </c>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f t="shared" si="6"/>
        <v>0</v>
      </c>
      <c r="BA157" s="51"/>
      <c r="BB157" s="51"/>
      <c r="BC157" s="51"/>
      <c r="BD157" s="51"/>
      <c r="BE157" s="51"/>
      <c r="BF157" s="51"/>
      <c r="BG157" s="51"/>
      <c r="BH157" s="51"/>
      <c r="BI157" s="51"/>
      <c r="BJ157" s="51"/>
      <c r="BK157" s="51"/>
      <c r="BL157" s="51"/>
      <c r="BM157" s="51"/>
      <c r="BN157" s="51"/>
      <c r="BO157" s="51"/>
      <c r="BP157" s="51"/>
      <c r="BQ157" s="51"/>
    </row>
    <row r="158" spans="1:69" ht="13.2" customHeight="1" x14ac:dyDescent="0.2">
      <c r="A158" s="69">
        <f t="shared" si="5"/>
        <v>0</v>
      </c>
      <c r="B158" s="52" t="s">
        <v>0</v>
      </c>
      <c r="C158" s="52" t="s">
        <v>0</v>
      </c>
      <c r="D158" s="52" t="s">
        <v>0</v>
      </c>
      <c r="E158" s="52" t="s">
        <v>0</v>
      </c>
      <c r="F158" s="52" t="s">
        <v>0</v>
      </c>
      <c r="G158" s="52" t="s">
        <v>0</v>
      </c>
      <c r="H158" s="52" t="s">
        <v>0</v>
      </c>
      <c r="I158" s="52" t="s">
        <v>0</v>
      </c>
      <c r="J158" s="52" t="s">
        <v>0</v>
      </c>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f t="shared" si="6"/>
        <v>0</v>
      </c>
      <c r="BA158" s="66"/>
      <c r="BB158" s="66"/>
      <c r="BC158" s="66"/>
      <c r="BD158" s="66"/>
      <c r="BE158" s="66"/>
      <c r="BF158" s="66"/>
      <c r="BG158" s="66"/>
      <c r="BH158" s="66"/>
      <c r="BI158" s="66"/>
      <c r="BJ158" s="66"/>
      <c r="BK158" s="66"/>
      <c r="BL158" s="66"/>
      <c r="BM158" s="66"/>
      <c r="BN158" s="66"/>
      <c r="BO158" s="66"/>
      <c r="BP158" s="66"/>
      <c r="BQ158" s="66"/>
    </row>
    <row r="159" spans="1:69" ht="13.2" customHeight="1" x14ac:dyDescent="0.2">
      <c r="A159" s="69">
        <f t="shared" si="5"/>
        <v>0</v>
      </c>
      <c r="B159" s="52" t="s">
        <v>0</v>
      </c>
      <c r="C159" s="52" t="s">
        <v>0</v>
      </c>
      <c r="D159" s="52" t="s">
        <v>0</v>
      </c>
      <c r="E159" s="52" t="s">
        <v>0</v>
      </c>
      <c r="F159" s="52" t="s">
        <v>0</v>
      </c>
      <c r="G159" s="52" t="s">
        <v>0</v>
      </c>
      <c r="H159" s="52" t="s">
        <v>0</v>
      </c>
      <c r="I159" s="52" t="s">
        <v>0</v>
      </c>
      <c r="J159" s="52" t="s">
        <v>0</v>
      </c>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f t="shared" si="6"/>
        <v>0</v>
      </c>
      <c r="BA159" s="51"/>
      <c r="BB159" s="51"/>
      <c r="BC159" s="51"/>
      <c r="BD159" s="51"/>
      <c r="BE159" s="51"/>
      <c r="BF159" s="51"/>
      <c r="BG159" s="51"/>
      <c r="BH159" s="51"/>
      <c r="BI159" s="51"/>
      <c r="BJ159" s="51"/>
      <c r="BK159" s="51"/>
      <c r="BL159" s="51"/>
      <c r="BM159" s="51"/>
      <c r="BN159" s="51"/>
      <c r="BO159" s="51"/>
      <c r="BP159" s="51"/>
      <c r="BQ159" s="51"/>
    </row>
    <row r="160" spans="1:69" ht="13.2" customHeight="1" x14ac:dyDescent="0.2">
      <c r="A160" s="69">
        <f t="shared" si="5"/>
        <v>0</v>
      </c>
      <c r="B160" s="52" t="s">
        <v>0</v>
      </c>
      <c r="C160" s="52" t="s">
        <v>0</v>
      </c>
      <c r="D160" s="52" t="s">
        <v>0</v>
      </c>
      <c r="E160" s="52" t="s">
        <v>0</v>
      </c>
      <c r="F160" s="52" t="s">
        <v>0</v>
      </c>
      <c r="G160" s="52" t="s">
        <v>0</v>
      </c>
      <c r="H160" s="52" t="s">
        <v>0</v>
      </c>
      <c r="I160" s="52" t="s">
        <v>0</v>
      </c>
      <c r="J160" s="52" t="s">
        <v>0</v>
      </c>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f t="shared" si="6"/>
        <v>0</v>
      </c>
      <c r="BA160" s="66"/>
      <c r="BB160" s="66"/>
      <c r="BC160" s="66"/>
      <c r="BD160" s="66"/>
      <c r="BE160" s="66"/>
      <c r="BF160" s="66"/>
      <c r="BG160" s="66"/>
      <c r="BH160" s="66"/>
      <c r="BI160" s="66"/>
      <c r="BJ160" s="66"/>
      <c r="BK160" s="66"/>
      <c r="BL160" s="66"/>
      <c r="BM160" s="66"/>
      <c r="BN160" s="66"/>
      <c r="BO160" s="66"/>
      <c r="BP160" s="66"/>
      <c r="BQ160" s="66"/>
    </row>
    <row r="161" spans="1:69" ht="13.2" customHeight="1" x14ac:dyDescent="0.2">
      <c r="A161" s="69">
        <f t="shared" si="5"/>
        <v>0</v>
      </c>
      <c r="B161" s="52" t="s">
        <v>0</v>
      </c>
      <c r="C161" s="52" t="s">
        <v>0</v>
      </c>
      <c r="D161" s="52" t="s">
        <v>0</v>
      </c>
      <c r="E161" s="52" t="s">
        <v>0</v>
      </c>
      <c r="F161" s="52" t="s">
        <v>0</v>
      </c>
      <c r="G161" s="52" t="s">
        <v>0</v>
      </c>
      <c r="H161" s="52" t="s">
        <v>0</v>
      </c>
      <c r="I161" s="52" t="s">
        <v>0</v>
      </c>
      <c r="J161" s="52" t="s">
        <v>0</v>
      </c>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f t="shared" si="6"/>
        <v>0</v>
      </c>
      <c r="BA161" s="51"/>
      <c r="BB161" s="51"/>
      <c r="BC161" s="51"/>
      <c r="BD161" s="51"/>
      <c r="BE161" s="51"/>
      <c r="BF161" s="51"/>
      <c r="BG161" s="51"/>
      <c r="BH161" s="51"/>
      <c r="BI161" s="51"/>
      <c r="BJ161" s="51"/>
      <c r="BK161" s="51"/>
      <c r="BL161" s="51"/>
      <c r="BM161" s="51"/>
      <c r="BN161" s="51"/>
      <c r="BO161" s="51"/>
      <c r="BP161" s="51"/>
      <c r="BQ161" s="51"/>
    </row>
    <row r="162" spans="1:69" ht="13.2" customHeight="1" x14ac:dyDescent="0.2">
      <c r="A162" s="69">
        <f t="shared" si="5"/>
        <v>0</v>
      </c>
      <c r="B162" s="52" t="s">
        <v>0</v>
      </c>
      <c r="C162" s="52" t="s">
        <v>0</v>
      </c>
      <c r="D162" s="52" t="s">
        <v>0</v>
      </c>
      <c r="E162" s="52" t="s">
        <v>0</v>
      </c>
      <c r="F162" s="52" t="s">
        <v>0</v>
      </c>
      <c r="G162" s="52" t="s">
        <v>0</v>
      </c>
      <c r="H162" s="52" t="s">
        <v>0</v>
      </c>
      <c r="I162" s="52" t="s">
        <v>0</v>
      </c>
      <c r="J162" s="52" t="s">
        <v>0</v>
      </c>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f t="shared" si="6"/>
        <v>0</v>
      </c>
      <c r="BA162" s="66"/>
      <c r="BB162" s="66"/>
      <c r="BC162" s="66"/>
      <c r="BD162" s="66"/>
      <c r="BE162" s="66"/>
      <c r="BF162" s="66"/>
      <c r="BG162" s="66"/>
      <c r="BH162" s="66"/>
      <c r="BI162" s="66"/>
      <c r="BJ162" s="66"/>
      <c r="BK162" s="66"/>
      <c r="BL162" s="66"/>
      <c r="BM162" s="66"/>
      <c r="BN162" s="66"/>
      <c r="BO162" s="66"/>
      <c r="BP162" s="66"/>
      <c r="BQ162" s="66"/>
    </row>
    <row r="163" spans="1:69" ht="13.2" customHeight="1" x14ac:dyDescent="0.2">
      <c r="A163" s="69">
        <f t="shared" si="5"/>
        <v>0</v>
      </c>
      <c r="B163" s="52" t="s">
        <v>0</v>
      </c>
      <c r="C163" s="52" t="s">
        <v>0</v>
      </c>
      <c r="D163" s="52" t="s">
        <v>0</v>
      </c>
      <c r="E163" s="52" t="s">
        <v>0</v>
      </c>
      <c r="F163" s="52" t="s">
        <v>0</v>
      </c>
      <c r="G163" s="52" t="s">
        <v>0</v>
      </c>
      <c r="H163" s="52" t="s">
        <v>0</v>
      </c>
      <c r="I163" s="52" t="s">
        <v>0</v>
      </c>
      <c r="J163" s="52" t="s">
        <v>0</v>
      </c>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f t="shared" si="6"/>
        <v>0</v>
      </c>
      <c r="BA163" s="51"/>
      <c r="BB163" s="51"/>
      <c r="BC163" s="51"/>
      <c r="BD163" s="51"/>
      <c r="BE163" s="51"/>
      <c r="BF163" s="51"/>
      <c r="BG163" s="51"/>
      <c r="BH163" s="51"/>
      <c r="BI163" s="51"/>
      <c r="BJ163" s="51"/>
      <c r="BK163" s="51"/>
      <c r="BL163" s="51"/>
      <c r="BM163" s="51"/>
      <c r="BN163" s="51"/>
      <c r="BO163" s="51"/>
      <c r="BP163" s="51"/>
      <c r="BQ163" s="51"/>
    </row>
    <row r="164" spans="1:69" ht="13.2" customHeight="1" x14ac:dyDescent="0.2">
      <c r="A164" s="69">
        <f t="shared" si="5"/>
        <v>0</v>
      </c>
      <c r="B164" s="52" t="s">
        <v>0</v>
      </c>
      <c r="C164" s="52" t="s">
        <v>0</v>
      </c>
      <c r="D164" s="52" t="s">
        <v>0</v>
      </c>
      <c r="E164" s="52" t="s">
        <v>0</v>
      </c>
      <c r="F164" s="52" t="s">
        <v>0</v>
      </c>
      <c r="G164" s="52" t="s">
        <v>0</v>
      </c>
      <c r="H164" s="52" t="s">
        <v>0</v>
      </c>
      <c r="I164" s="52" t="s">
        <v>0</v>
      </c>
      <c r="J164" s="52" t="s">
        <v>0</v>
      </c>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f t="shared" si="6"/>
        <v>0</v>
      </c>
      <c r="BA164" s="66"/>
      <c r="BB164" s="66"/>
      <c r="BC164" s="66"/>
      <c r="BD164" s="66"/>
      <c r="BE164" s="66"/>
      <c r="BF164" s="66"/>
      <c r="BG164" s="66"/>
      <c r="BH164" s="66"/>
      <c r="BI164" s="66"/>
      <c r="BJ164" s="66"/>
      <c r="BK164" s="66"/>
      <c r="BL164" s="66"/>
      <c r="BM164" s="66"/>
      <c r="BN164" s="66"/>
      <c r="BO164" s="66"/>
      <c r="BP164" s="66"/>
      <c r="BQ164" s="66"/>
    </row>
    <row r="165" spans="1:69" ht="13.2" customHeight="1" x14ac:dyDescent="0.2">
      <c r="A165" s="69">
        <f t="shared" si="5"/>
        <v>0</v>
      </c>
      <c r="B165" s="52" t="s">
        <v>0</v>
      </c>
      <c r="C165" s="52" t="s">
        <v>0</v>
      </c>
      <c r="D165" s="52" t="s">
        <v>0</v>
      </c>
      <c r="E165" s="52" t="s">
        <v>0</v>
      </c>
      <c r="F165" s="52" t="s">
        <v>0</v>
      </c>
      <c r="G165" s="52" t="s">
        <v>0</v>
      </c>
      <c r="H165" s="52" t="s">
        <v>0</v>
      </c>
      <c r="I165" s="52" t="s">
        <v>0</v>
      </c>
      <c r="J165" s="52" t="s">
        <v>0</v>
      </c>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f t="shared" si="6"/>
        <v>0</v>
      </c>
      <c r="BA165" s="51"/>
      <c r="BB165" s="51"/>
      <c r="BC165" s="51"/>
      <c r="BD165" s="51"/>
      <c r="BE165" s="51"/>
      <c r="BF165" s="51"/>
      <c r="BG165" s="51"/>
      <c r="BH165" s="51"/>
      <c r="BI165" s="51"/>
      <c r="BJ165" s="51"/>
      <c r="BK165" s="51"/>
      <c r="BL165" s="51"/>
      <c r="BM165" s="51"/>
      <c r="BN165" s="51"/>
      <c r="BO165" s="51"/>
      <c r="BP165" s="51"/>
      <c r="BQ165" s="51"/>
    </row>
    <row r="166" spans="1:69" ht="13.2" customHeight="1" x14ac:dyDescent="0.2">
      <c r="A166" s="69">
        <f t="shared" si="5"/>
        <v>0</v>
      </c>
      <c r="B166" s="52" t="s">
        <v>0</v>
      </c>
      <c r="C166" s="52" t="s">
        <v>0</v>
      </c>
      <c r="D166" s="52" t="s">
        <v>0</v>
      </c>
      <c r="E166" s="52" t="s">
        <v>0</v>
      </c>
      <c r="F166" s="52" t="s">
        <v>0</v>
      </c>
      <c r="G166" s="52" t="s">
        <v>0</v>
      </c>
      <c r="H166" s="52" t="s">
        <v>0</v>
      </c>
      <c r="I166" s="52" t="s">
        <v>0</v>
      </c>
      <c r="J166" s="52" t="s">
        <v>0</v>
      </c>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f t="shared" si="6"/>
        <v>0</v>
      </c>
      <c r="BA166" s="66"/>
      <c r="BB166" s="66"/>
      <c r="BC166" s="66"/>
      <c r="BD166" s="66"/>
      <c r="BE166" s="66"/>
      <c r="BF166" s="66"/>
      <c r="BG166" s="66"/>
      <c r="BH166" s="66"/>
      <c r="BI166" s="66"/>
      <c r="BJ166" s="66"/>
      <c r="BK166" s="66"/>
      <c r="BL166" s="66"/>
      <c r="BM166" s="66"/>
      <c r="BN166" s="66"/>
      <c r="BO166" s="66"/>
      <c r="BP166" s="66"/>
      <c r="BQ166" s="66"/>
    </row>
    <row r="167" spans="1:69" ht="13.2" customHeight="1" x14ac:dyDescent="0.2">
      <c r="A167" s="69">
        <f t="shared" si="5"/>
        <v>0</v>
      </c>
      <c r="B167" s="52" t="s">
        <v>0</v>
      </c>
      <c r="C167" s="52" t="s">
        <v>0</v>
      </c>
      <c r="D167" s="52" t="s">
        <v>0</v>
      </c>
      <c r="E167" s="52" t="s">
        <v>0</v>
      </c>
      <c r="F167" s="52" t="s">
        <v>0</v>
      </c>
      <c r="G167" s="52" t="s">
        <v>0</v>
      </c>
      <c r="H167" s="52" t="s">
        <v>0</v>
      </c>
      <c r="I167" s="52" t="s">
        <v>0</v>
      </c>
      <c r="J167" s="52" t="s">
        <v>0</v>
      </c>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f t="shared" si="6"/>
        <v>0</v>
      </c>
      <c r="BA167" s="51"/>
      <c r="BB167" s="51"/>
      <c r="BC167" s="51"/>
      <c r="BD167" s="51"/>
      <c r="BE167" s="51"/>
      <c r="BF167" s="51"/>
      <c r="BG167" s="51"/>
      <c r="BH167" s="51"/>
      <c r="BI167" s="51"/>
      <c r="BJ167" s="51"/>
      <c r="BK167" s="51"/>
      <c r="BL167" s="51"/>
      <c r="BM167" s="51"/>
      <c r="BN167" s="51"/>
      <c r="BO167" s="51"/>
      <c r="BP167" s="51"/>
      <c r="BQ167" s="51"/>
    </row>
    <row r="168" spans="1:69" ht="13.2" customHeight="1" x14ac:dyDescent="0.2">
      <c r="A168" s="69">
        <f t="shared" si="5"/>
        <v>0</v>
      </c>
      <c r="B168" s="52" t="s">
        <v>0</v>
      </c>
      <c r="C168" s="52" t="s">
        <v>0</v>
      </c>
      <c r="D168" s="52" t="s">
        <v>0</v>
      </c>
      <c r="E168" s="52" t="s">
        <v>0</v>
      </c>
      <c r="F168" s="52" t="s">
        <v>0</v>
      </c>
      <c r="G168" s="52" t="s">
        <v>0</v>
      </c>
      <c r="H168" s="52" t="s">
        <v>0</v>
      </c>
      <c r="I168" s="52" t="s">
        <v>0</v>
      </c>
      <c r="J168" s="52" t="s">
        <v>0</v>
      </c>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f t="shared" si="6"/>
        <v>0</v>
      </c>
      <c r="BA168" s="66"/>
      <c r="BB168" s="66"/>
      <c r="BC168" s="66"/>
      <c r="BD168" s="66"/>
      <c r="BE168" s="66"/>
      <c r="BF168" s="66"/>
      <c r="BG168" s="66"/>
      <c r="BH168" s="66"/>
      <c r="BI168" s="66"/>
      <c r="BJ168" s="66"/>
      <c r="BK168" s="66"/>
      <c r="BL168" s="66"/>
      <c r="BM168" s="66"/>
      <c r="BN168" s="66"/>
      <c r="BO168" s="66"/>
      <c r="BP168" s="66"/>
      <c r="BQ168" s="66"/>
    </row>
    <row r="169" spans="1:69" ht="13.2" customHeight="1" x14ac:dyDescent="0.2">
      <c r="A169" s="69">
        <f t="shared" si="5"/>
        <v>0</v>
      </c>
      <c r="B169" s="52" t="s">
        <v>0</v>
      </c>
      <c r="C169" s="52" t="s">
        <v>0</v>
      </c>
      <c r="D169" s="52" t="s">
        <v>0</v>
      </c>
      <c r="E169" s="52" t="s">
        <v>0</v>
      </c>
      <c r="F169" s="52" t="s">
        <v>0</v>
      </c>
      <c r="G169" s="52" t="s">
        <v>0</v>
      </c>
      <c r="H169" s="52" t="s">
        <v>0</v>
      </c>
      <c r="I169" s="52" t="s">
        <v>0</v>
      </c>
      <c r="J169" s="52" t="s">
        <v>0</v>
      </c>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f t="shared" si="6"/>
        <v>0</v>
      </c>
      <c r="BA169" s="51"/>
      <c r="BB169" s="51"/>
      <c r="BC169" s="51"/>
      <c r="BD169" s="51"/>
      <c r="BE169" s="51"/>
      <c r="BF169" s="51"/>
      <c r="BG169" s="51"/>
      <c r="BH169" s="51"/>
      <c r="BI169" s="51"/>
      <c r="BJ169" s="51"/>
      <c r="BK169" s="51"/>
      <c r="BL169" s="51"/>
      <c r="BM169" s="51"/>
      <c r="BN169" s="51"/>
      <c r="BO169" s="51"/>
      <c r="BP169" s="51"/>
      <c r="BQ169" s="51"/>
    </row>
    <row r="170" spans="1:69" ht="13.2" customHeight="1" x14ac:dyDescent="0.2">
      <c r="A170" s="69">
        <f t="shared" si="5"/>
        <v>0</v>
      </c>
      <c r="B170" s="52" t="s">
        <v>0</v>
      </c>
      <c r="C170" s="52" t="s">
        <v>0</v>
      </c>
      <c r="D170" s="52" t="s">
        <v>0</v>
      </c>
      <c r="E170" s="52" t="s">
        <v>0</v>
      </c>
      <c r="F170" s="52" t="s">
        <v>0</v>
      </c>
      <c r="G170" s="52" t="s">
        <v>0</v>
      </c>
      <c r="H170" s="52" t="s">
        <v>0</v>
      </c>
      <c r="I170" s="52" t="s">
        <v>0</v>
      </c>
      <c r="J170" s="52" t="s">
        <v>0</v>
      </c>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f t="shared" si="6"/>
        <v>0</v>
      </c>
      <c r="BA170" s="66"/>
      <c r="BB170" s="66"/>
      <c r="BC170" s="66"/>
      <c r="BD170" s="66"/>
      <c r="BE170" s="66"/>
      <c r="BF170" s="66"/>
      <c r="BG170" s="66"/>
      <c r="BH170" s="66"/>
      <c r="BI170" s="66"/>
      <c r="BJ170" s="66"/>
      <c r="BK170" s="66"/>
      <c r="BL170" s="66"/>
      <c r="BM170" s="66"/>
      <c r="BN170" s="66"/>
      <c r="BO170" s="66"/>
      <c r="BP170" s="66"/>
      <c r="BQ170" s="66"/>
    </row>
    <row r="171" spans="1:69" ht="13.2" customHeight="1" x14ac:dyDescent="0.2">
      <c r="A171" s="69">
        <f t="shared" si="5"/>
        <v>0</v>
      </c>
      <c r="B171" s="52" t="s">
        <v>0</v>
      </c>
      <c r="C171" s="52" t="s">
        <v>0</v>
      </c>
      <c r="D171" s="52" t="s">
        <v>0</v>
      </c>
      <c r="E171" s="52" t="s">
        <v>0</v>
      </c>
      <c r="F171" s="52" t="s">
        <v>0</v>
      </c>
      <c r="G171" s="52" t="s">
        <v>0</v>
      </c>
      <c r="H171" s="52" t="s">
        <v>0</v>
      </c>
      <c r="I171" s="52" t="s">
        <v>0</v>
      </c>
      <c r="J171" s="52" t="s">
        <v>0</v>
      </c>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f t="shared" si="6"/>
        <v>0</v>
      </c>
      <c r="BA171" s="51"/>
      <c r="BB171" s="51"/>
      <c r="BC171" s="51"/>
      <c r="BD171" s="51"/>
      <c r="BE171" s="51"/>
      <c r="BF171" s="51"/>
      <c r="BG171" s="51"/>
      <c r="BH171" s="51"/>
      <c r="BI171" s="51"/>
      <c r="BJ171" s="51"/>
      <c r="BK171" s="51"/>
      <c r="BL171" s="51"/>
      <c r="BM171" s="51"/>
      <c r="BN171" s="51"/>
      <c r="BO171" s="51"/>
      <c r="BP171" s="51"/>
      <c r="BQ171" s="51"/>
    </row>
    <row r="172" spans="1:69" ht="13.2" customHeight="1" x14ac:dyDescent="0.2">
      <c r="A172" s="69">
        <f t="shared" si="5"/>
        <v>0</v>
      </c>
      <c r="B172" s="52" t="s">
        <v>0</v>
      </c>
      <c r="C172" s="52" t="s">
        <v>0</v>
      </c>
      <c r="D172" s="52" t="s">
        <v>0</v>
      </c>
      <c r="E172" s="52" t="s">
        <v>0</v>
      </c>
      <c r="F172" s="52" t="s">
        <v>0</v>
      </c>
      <c r="G172" s="52" t="s">
        <v>0</v>
      </c>
      <c r="H172" s="52" t="s">
        <v>0</v>
      </c>
      <c r="I172" s="52" t="s">
        <v>0</v>
      </c>
      <c r="J172" s="52" t="s">
        <v>0</v>
      </c>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f t="shared" si="6"/>
        <v>0</v>
      </c>
      <c r="BA172" s="66"/>
      <c r="BB172" s="66"/>
      <c r="BC172" s="66"/>
      <c r="BD172" s="66"/>
      <c r="BE172" s="66"/>
      <c r="BF172" s="66"/>
      <c r="BG172" s="66"/>
      <c r="BH172" s="66"/>
      <c r="BI172" s="66"/>
      <c r="BJ172" s="66"/>
      <c r="BK172" s="66"/>
      <c r="BL172" s="66"/>
      <c r="BM172" s="66"/>
      <c r="BN172" s="66"/>
      <c r="BO172" s="66"/>
      <c r="BP172" s="66"/>
      <c r="BQ172" s="66"/>
    </row>
    <row r="173" spans="1:69" ht="13.2" customHeight="1" x14ac:dyDescent="0.2">
      <c r="A173" s="69">
        <f t="shared" si="5"/>
        <v>0</v>
      </c>
      <c r="B173" s="52" t="s">
        <v>0</v>
      </c>
      <c r="C173" s="52" t="s">
        <v>0</v>
      </c>
      <c r="D173" s="52" t="s">
        <v>0</v>
      </c>
      <c r="E173" s="52" t="s">
        <v>0</v>
      </c>
      <c r="F173" s="52" t="s">
        <v>0</v>
      </c>
      <c r="G173" s="52" t="s">
        <v>0</v>
      </c>
      <c r="H173" s="52" t="s">
        <v>0</v>
      </c>
      <c r="I173" s="52" t="s">
        <v>0</v>
      </c>
      <c r="J173" s="52" t="s">
        <v>0</v>
      </c>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f t="shared" si="6"/>
        <v>0</v>
      </c>
      <c r="BA173" s="51"/>
      <c r="BB173" s="51"/>
      <c r="BC173" s="51"/>
      <c r="BD173" s="51"/>
      <c r="BE173" s="51"/>
      <c r="BF173" s="51"/>
      <c r="BG173" s="51"/>
      <c r="BH173" s="51"/>
      <c r="BI173" s="51"/>
      <c r="BJ173" s="51"/>
      <c r="BK173" s="51"/>
      <c r="BL173" s="51"/>
      <c r="BM173" s="51"/>
      <c r="BN173" s="51"/>
      <c r="BO173" s="51"/>
      <c r="BP173" s="51"/>
      <c r="BQ173" s="51"/>
    </row>
    <row r="174" spans="1:69" ht="13.2" customHeight="1" x14ac:dyDescent="0.2">
      <c r="A174" s="69">
        <f t="shared" si="5"/>
        <v>0</v>
      </c>
      <c r="B174" s="52" t="s">
        <v>0</v>
      </c>
      <c r="C174" s="52" t="s">
        <v>0</v>
      </c>
      <c r="D174" s="52" t="s">
        <v>0</v>
      </c>
      <c r="E174" s="52" t="s">
        <v>0</v>
      </c>
      <c r="F174" s="52" t="s">
        <v>0</v>
      </c>
      <c r="G174" s="52" t="s">
        <v>0</v>
      </c>
      <c r="H174" s="52" t="s">
        <v>0</v>
      </c>
      <c r="I174" s="52" t="s">
        <v>0</v>
      </c>
      <c r="J174" s="52" t="s">
        <v>0</v>
      </c>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f t="shared" si="6"/>
        <v>0</v>
      </c>
      <c r="BA174" s="66"/>
      <c r="BB174" s="66"/>
      <c r="BC174" s="66"/>
      <c r="BD174" s="66"/>
      <c r="BE174" s="66"/>
      <c r="BF174" s="66"/>
      <c r="BG174" s="66"/>
      <c r="BH174" s="66"/>
      <c r="BI174" s="66"/>
      <c r="BJ174" s="66"/>
      <c r="BK174" s="66"/>
      <c r="BL174" s="66"/>
      <c r="BM174" s="66"/>
      <c r="BN174" s="66"/>
      <c r="BO174" s="66"/>
      <c r="BP174" s="66"/>
      <c r="BQ174" s="66"/>
    </row>
    <row r="175" spans="1:69" ht="13.2" customHeight="1" x14ac:dyDescent="0.2">
      <c r="A175" s="69">
        <f t="shared" si="5"/>
        <v>0</v>
      </c>
      <c r="B175" s="52" t="s">
        <v>0</v>
      </c>
      <c r="C175" s="52" t="s">
        <v>0</v>
      </c>
      <c r="D175" s="52" t="s">
        <v>0</v>
      </c>
      <c r="E175" s="52" t="s">
        <v>0</v>
      </c>
      <c r="F175" s="52" t="s">
        <v>0</v>
      </c>
      <c r="G175" s="52" t="s">
        <v>0</v>
      </c>
      <c r="H175" s="52" t="s">
        <v>0</v>
      </c>
      <c r="I175" s="52" t="s">
        <v>0</v>
      </c>
      <c r="J175" s="52" t="s">
        <v>0</v>
      </c>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f t="shared" si="6"/>
        <v>0</v>
      </c>
      <c r="BA175" s="51"/>
      <c r="BB175" s="51"/>
      <c r="BC175" s="51"/>
      <c r="BD175" s="51"/>
      <c r="BE175" s="51"/>
      <c r="BF175" s="51"/>
      <c r="BG175" s="51"/>
      <c r="BH175" s="51"/>
      <c r="BI175" s="51"/>
      <c r="BJ175" s="51"/>
      <c r="BK175" s="51"/>
      <c r="BL175" s="51"/>
      <c r="BM175" s="51"/>
      <c r="BN175" s="51"/>
      <c r="BO175" s="51"/>
      <c r="BP175" s="51"/>
      <c r="BQ175" s="51"/>
    </row>
    <row r="176" spans="1:69" ht="13.2" customHeight="1" x14ac:dyDescent="0.2">
      <c r="A176" s="69">
        <f t="shared" si="5"/>
        <v>0</v>
      </c>
      <c r="B176" s="52" t="s">
        <v>0</v>
      </c>
      <c r="C176" s="52" t="s">
        <v>0</v>
      </c>
      <c r="D176" s="52" t="s">
        <v>0</v>
      </c>
      <c r="E176" s="52" t="s">
        <v>0</v>
      </c>
      <c r="F176" s="52" t="s">
        <v>0</v>
      </c>
      <c r="G176" s="52" t="s">
        <v>0</v>
      </c>
      <c r="H176" s="52" t="s">
        <v>0</v>
      </c>
      <c r="I176" s="52" t="s">
        <v>0</v>
      </c>
      <c r="J176" s="52" t="s">
        <v>0</v>
      </c>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f t="shared" si="6"/>
        <v>0</v>
      </c>
      <c r="BA176" s="66"/>
      <c r="BB176" s="66"/>
      <c r="BC176" s="66"/>
      <c r="BD176" s="66"/>
      <c r="BE176" s="66"/>
      <c r="BF176" s="66"/>
      <c r="BG176" s="66"/>
      <c r="BH176" s="66"/>
      <c r="BI176" s="66"/>
      <c r="BJ176" s="66"/>
      <c r="BK176" s="66"/>
      <c r="BL176" s="66"/>
      <c r="BM176" s="66"/>
      <c r="BN176" s="66"/>
      <c r="BO176" s="66"/>
      <c r="BP176" s="66"/>
      <c r="BQ176" s="66"/>
    </row>
    <row r="177" spans="1:69" ht="13.2" customHeight="1" x14ac:dyDescent="0.2">
      <c r="A177" s="69">
        <f t="shared" si="5"/>
        <v>0</v>
      </c>
      <c r="B177" s="52" t="s">
        <v>0</v>
      </c>
      <c r="C177" s="52" t="s">
        <v>0</v>
      </c>
      <c r="D177" s="52" t="s">
        <v>0</v>
      </c>
      <c r="E177" s="52" t="s">
        <v>0</v>
      </c>
      <c r="F177" s="52" t="s">
        <v>0</v>
      </c>
      <c r="G177" s="52" t="s">
        <v>0</v>
      </c>
      <c r="H177" s="52" t="s">
        <v>0</v>
      </c>
      <c r="I177" s="52" t="s">
        <v>0</v>
      </c>
      <c r="J177" s="52" t="s">
        <v>0</v>
      </c>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f t="shared" si="6"/>
        <v>0</v>
      </c>
      <c r="BA177" s="51"/>
      <c r="BB177" s="51"/>
      <c r="BC177" s="51"/>
      <c r="BD177" s="51"/>
      <c r="BE177" s="51"/>
      <c r="BF177" s="51"/>
      <c r="BG177" s="51"/>
      <c r="BH177" s="51"/>
      <c r="BI177" s="51"/>
      <c r="BJ177" s="51"/>
      <c r="BK177" s="51"/>
      <c r="BL177" s="51"/>
      <c r="BM177" s="51"/>
      <c r="BN177" s="51"/>
      <c r="BO177" s="51"/>
      <c r="BP177" s="51"/>
      <c r="BQ177" s="51"/>
    </row>
    <row r="178" spans="1:69" ht="13.2" customHeight="1" x14ac:dyDescent="0.2">
      <c r="A178" s="69">
        <f t="shared" si="5"/>
        <v>0</v>
      </c>
      <c r="B178" s="52" t="s">
        <v>0</v>
      </c>
      <c r="C178" s="52" t="s">
        <v>0</v>
      </c>
      <c r="D178" s="52" t="s">
        <v>0</v>
      </c>
      <c r="E178" s="52" t="s">
        <v>0</v>
      </c>
      <c r="F178" s="52" t="s">
        <v>0</v>
      </c>
      <c r="G178" s="52" t="s">
        <v>0</v>
      </c>
      <c r="H178" s="52" t="s">
        <v>0</v>
      </c>
      <c r="I178" s="52" t="s">
        <v>0</v>
      </c>
      <c r="J178" s="52" t="s">
        <v>0</v>
      </c>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f t="shared" si="6"/>
        <v>0</v>
      </c>
      <c r="BA178" s="66"/>
      <c r="BB178" s="66"/>
      <c r="BC178" s="66"/>
      <c r="BD178" s="66"/>
      <c r="BE178" s="66"/>
      <c r="BF178" s="66"/>
      <c r="BG178" s="66"/>
      <c r="BH178" s="66"/>
      <c r="BI178" s="66"/>
      <c r="BJ178" s="66"/>
      <c r="BK178" s="66"/>
      <c r="BL178" s="66"/>
      <c r="BM178" s="66"/>
      <c r="BN178" s="66"/>
      <c r="BO178" s="66"/>
      <c r="BP178" s="66"/>
      <c r="BQ178" s="66"/>
    </row>
    <row r="179" spans="1:69" ht="13.2" customHeight="1" x14ac:dyDescent="0.2">
      <c r="A179" s="69">
        <f t="shared" si="5"/>
        <v>0</v>
      </c>
      <c r="B179" s="52" t="s">
        <v>0</v>
      </c>
      <c r="C179" s="52" t="s">
        <v>0</v>
      </c>
      <c r="D179" s="52" t="s">
        <v>0</v>
      </c>
      <c r="E179" s="52" t="s">
        <v>0</v>
      </c>
      <c r="F179" s="52" t="s">
        <v>0</v>
      </c>
      <c r="G179" s="52" t="s">
        <v>0</v>
      </c>
      <c r="H179" s="52" t="s">
        <v>0</v>
      </c>
      <c r="I179" s="52" t="s">
        <v>0</v>
      </c>
      <c r="J179" s="52" t="s">
        <v>0</v>
      </c>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f t="shared" si="6"/>
        <v>0</v>
      </c>
      <c r="BA179" s="51"/>
      <c r="BB179" s="51"/>
      <c r="BC179" s="51"/>
      <c r="BD179" s="51"/>
      <c r="BE179" s="51"/>
      <c r="BF179" s="51"/>
      <c r="BG179" s="51"/>
      <c r="BH179" s="51"/>
      <c r="BI179" s="51"/>
      <c r="BJ179" s="51"/>
      <c r="BK179" s="51"/>
      <c r="BL179" s="51"/>
      <c r="BM179" s="51"/>
      <c r="BN179" s="51"/>
      <c r="BO179" s="51"/>
      <c r="BP179" s="51"/>
      <c r="BQ179" s="51"/>
    </row>
    <row r="180" spans="1:69" ht="13.2" customHeight="1" x14ac:dyDescent="0.2">
      <c r="A180" s="69">
        <f t="shared" si="5"/>
        <v>0</v>
      </c>
      <c r="B180" s="52" t="s">
        <v>0</v>
      </c>
      <c r="C180" s="52" t="s">
        <v>0</v>
      </c>
      <c r="D180" s="52" t="s">
        <v>0</v>
      </c>
      <c r="E180" s="52" t="s">
        <v>0</v>
      </c>
      <c r="F180" s="52" t="s">
        <v>0</v>
      </c>
      <c r="G180" s="52" t="s">
        <v>0</v>
      </c>
      <c r="H180" s="52" t="s">
        <v>0</v>
      </c>
      <c r="I180" s="52" t="s">
        <v>0</v>
      </c>
      <c r="J180" s="52" t="s">
        <v>0</v>
      </c>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f t="shared" si="6"/>
        <v>0</v>
      </c>
      <c r="BA180" s="66"/>
      <c r="BB180" s="66"/>
      <c r="BC180" s="66"/>
      <c r="BD180" s="66"/>
      <c r="BE180" s="66"/>
      <c r="BF180" s="66"/>
      <c r="BG180" s="66"/>
      <c r="BH180" s="66"/>
      <c r="BI180" s="66"/>
      <c r="BJ180" s="66"/>
      <c r="BK180" s="66"/>
      <c r="BL180" s="66"/>
      <c r="BM180" s="66"/>
      <c r="BN180" s="66"/>
      <c r="BO180" s="66"/>
      <c r="BP180" s="66"/>
      <c r="BQ180" s="66"/>
    </row>
    <row r="181" spans="1:69" ht="13.2" customHeight="1" x14ac:dyDescent="0.2">
      <c r="A181" s="69">
        <f t="shared" si="5"/>
        <v>0</v>
      </c>
      <c r="B181" s="52" t="s">
        <v>0</v>
      </c>
      <c r="C181" s="52" t="s">
        <v>0</v>
      </c>
      <c r="D181" s="52" t="s">
        <v>0</v>
      </c>
      <c r="E181" s="52" t="s">
        <v>0</v>
      </c>
      <c r="F181" s="52" t="s">
        <v>0</v>
      </c>
      <c r="G181" s="52" t="s">
        <v>0</v>
      </c>
      <c r="H181" s="52" t="s">
        <v>0</v>
      </c>
      <c r="I181" s="52" t="s">
        <v>0</v>
      </c>
      <c r="J181" s="52" t="s">
        <v>0</v>
      </c>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f t="shared" si="6"/>
        <v>0</v>
      </c>
      <c r="BA181" s="51"/>
      <c r="BB181" s="51"/>
      <c r="BC181" s="51"/>
      <c r="BD181" s="51"/>
      <c r="BE181" s="51"/>
      <c r="BF181" s="51"/>
      <c r="BG181" s="51"/>
      <c r="BH181" s="51"/>
      <c r="BI181" s="51"/>
      <c r="BJ181" s="51"/>
      <c r="BK181" s="51"/>
      <c r="BL181" s="51"/>
      <c r="BM181" s="51"/>
      <c r="BN181" s="51"/>
      <c r="BO181" s="51"/>
      <c r="BP181" s="51"/>
      <c r="BQ181" s="51"/>
    </row>
    <row r="182" spans="1:69" ht="13.2" customHeight="1" x14ac:dyDescent="0.2">
      <c r="A182" s="69">
        <f t="shared" si="5"/>
        <v>0</v>
      </c>
      <c r="B182" s="52" t="s">
        <v>0</v>
      </c>
      <c r="C182" s="52" t="s">
        <v>0</v>
      </c>
      <c r="D182" s="52" t="s">
        <v>0</v>
      </c>
      <c r="E182" s="52" t="s">
        <v>0</v>
      </c>
      <c r="F182" s="52" t="s">
        <v>0</v>
      </c>
      <c r="G182" s="52" t="s">
        <v>0</v>
      </c>
      <c r="H182" s="52" t="s">
        <v>0</v>
      </c>
      <c r="I182" s="52" t="s">
        <v>0</v>
      </c>
      <c r="J182" s="52" t="s">
        <v>0</v>
      </c>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f t="shared" si="6"/>
        <v>0</v>
      </c>
      <c r="BA182" s="66"/>
      <c r="BB182" s="66"/>
      <c r="BC182" s="66"/>
      <c r="BD182" s="66"/>
      <c r="BE182" s="66"/>
      <c r="BF182" s="66"/>
      <c r="BG182" s="66"/>
      <c r="BH182" s="66"/>
      <c r="BI182" s="66"/>
      <c r="BJ182" s="66"/>
      <c r="BK182" s="66"/>
      <c r="BL182" s="66"/>
      <c r="BM182" s="66"/>
      <c r="BN182" s="66"/>
      <c r="BO182" s="66"/>
      <c r="BP182" s="66"/>
      <c r="BQ182" s="66"/>
    </row>
    <row r="183" spans="1:69" ht="13.2" customHeight="1" x14ac:dyDescent="0.2">
      <c r="A183" s="69">
        <f t="shared" si="5"/>
        <v>0</v>
      </c>
      <c r="B183" s="52" t="s">
        <v>0</v>
      </c>
      <c r="C183" s="52" t="s">
        <v>0</v>
      </c>
      <c r="D183" s="52" t="s">
        <v>0</v>
      </c>
      <c r="E183" s="52" t="s">
        <v>0</v>
      </c>
      <c r="F183" s="52" t="s">
        <v>0</v>
      </c>
      <c r="G183" s="52" t="s">
        <v>0</v>
      </c>
      <c r="H183" s="52" t="s">
        <v>0</v>
      </c>
      <c r="I183" s="52" t="s">
        <v>0</v>
      </c>
      <c r="J183" s="52" t="s">
        <v>0</v>
      </c>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f t="shared" si="6"/>
        <v>0</v>
      </c>
      <c r="BA183" s="51"/>
      <c r="BB183" s="51"/>
      <c r="BC183" s="51"/>
      <c r="BD183" s="51"/>
      <c r="BE183" s="51"/>
      <c r="BF183" s="51"/>
      <c r="BG183" s="51"/>
      <c r="BH183" s="51"/>
      <c r="BI183" s="51"/>
      <c r="BJ183" s="51"/>
      <c r="BK183" s="51"/>
      <c r="BL183" s="51"/>
      <c r="BM183" s="51"/>
      <c r="BN183" s="51"/>
      <c r="BO183" s="51"/>
      <c r="BP183" s="51"/>
      <c r="BQ183" s="51"/>
    </row>
    <row r="184" spans="1:69" ht="13.2" customHeight="1" x14ac:dyDescent="0.2">
      <c r="A184" s="69">
        <f t="shared" si="5"/>
        <v>0</v>
      </c>
      <c r="B184" s="52" t="s">
        <v>0</v>
      </c>
      <c r="C184" s="52" t="s">
        <v>0</v>
      </c>
      <c r="D184" s="52" t="s">
        <v>0</v>
      </c>
      <c r="E184" s="52" t="s">
        <v>0</v>
      </c>
      <c r="F184" s="52" t="s">
        <v>0</v>
      </c>
      <c r="G184" s="52" t="s">
        <v>0</v>
      </c>
      <c r="H184" s="52" t="s">
        <v>0</v>
      </c>
      <c r="I184" s="52" t="s">
        <v>0</v>
      </c>
      <c r="J184" s="52" t="s">
        <v>0</v>
      </c>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f t="shared" si="6"/>
        <v>0</v>
      </c>
      <c r="BA184" s="66"/>
      <c r="BB184" s="66"/>
      <c r="BC184" s="66"/>
      <c r="BD184" s="66"/>
      <c r="BE184" s="66"/>
      <c r="BF184" s="66"/>
      <c r="BG184" s="66"/>
      <c r="BH184" s="66"/>
      <c r="BI184" s="66"/>
      <c r="BJ184" s="66"/>
      <c r="BK184" s="66"/>
      <c r="BL184" s="66"/>
      <c r="BM184" s="66"/>
      <c r="BN184" s="66"/>
      <c r="BO184" s="66"/>
      <c r="BP184" s="66"/>
      <c r="BQ184" s="66"/>
    </row>
    <row r="185" spans="1:69" ht="13.2" customHeight="1" x14ac:dyDescent="0.2">
      <c r="A185" s="69">
        <f t="shared" si="5"/>
        <v>0</v>
      </c>
      <c r="B185" s="52" t="s">
        <v>0</v>
      </c>
      <c r="C185" s="52" t="s">
        <v>0</v>
      </c>
      <c r="D185" s="52" t="s">
        <v>0</v>
      </c>
      <c r="E185" s="52" t="s">
        <v>0</v>
      </c>
      <c r="F185" s="52" t="s">
        <v>0</v>
      </c>
      <c r="G185" s="52" t="s">
        <v>0</v>
      </c>
      <c r="H185" s="52" t="s">
        <v>0</v>
      </c>
      <c r="I185" s="52" t="s">
        <v>0</v>
      </c>
      <c r="J185" s="52" t="s">
        <v>0</v>
      </c>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f t="shared" si="6"/>
        <v>0</v>
      </c>
      <c r="BA185" s="51"/>
      <c r="BB185" s="51"/>
      <c r="BC185" s="51"/>
      <c r="BD185" s="51"/>
      <c r="BE185" s="51"/>
      <c r="BF185" s="51"/>
      <c r="BG185" s="51"/>
      <c r="BH185" s="51"/>
      <c r="BI185" s="51"/>
      <c r="BJ185" s="51"/>
      <c r="BK185" s="51"/>
      <c r="BL185" s="51"/>
      <c r="BM185" s="51"/>
      <c r="BN185" s="51"/>
      <c r="BO185" s="51"/>
      <c r="BP185" s="51"/>
      <c r="BQ185" s="51"/>
    </row>
    <row r="186" spans="1:69" ht="13.2" customHeight="1" x14ac:dyDescent="0.2">
      <c r="A186" s="69">
        <f t="shared" si="5"/>
        <v>0</v>
      </c>
      <c r="B186" s="52" t="s">
        <v>0</v>
      </c>
      <c r="C186" s="52" t="s">
        <v>0</v>
      </c>
      <c r="D186" s="52" t="s">
        <v>0</v>
      </c>
      <c r="E186" s="52" t="s">
        <v>0</v>
      </c>
      <c r="F186" s="52" t="s">
        <v>0</v>
      </c>
      <c r="G186" s="52" t="s">
        <v>0</v>
      </c>
      <c r="H186" s="52" t="s">
        <v>0</v>
      </c>
      <c r="I186" s="52" t="s">
        <v>0</v>
      </c>
      <c r="J186" s="52" t="s">
        <v>0</v>
      </c>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f t="shared" si="6"/>
        <v>0</v>
      </c>
      <c r="BA186" s="66"/>
      <c r="BB186" s="66"/>
      <c r="BC186" s="66"/>
      <c r="BD186" s="66"/>
      <c r="BE186" s="66"/>
      <c r="BF186" s="66"/>
      <c r="BG186" s="66"/>
      <c r="BH186" s="66"/>
      <c r="BI186" s="66"/>
      <c r="BJ186" s="66"/>
      <c r="BK186" s="66"/>
      <c r="BL186" s="66"/>
      <c r="BM186" s="66"/>
      <c r="BN186" s="66"/>
      <c r="BO186" s="66"/>
      <c r="BP186" s="66"/>
      <c r="BQ186" s="66"/>
    </row>
    <row r="187" spans="1:69" ht="13.2" customHeight="1" x14ac:dyDescent="0.2">
      <c r="A187" s="69">
        <f t="shared" si="5"/>
        <v>0</v>
      </c>
      <c r="B187" s="52" t="s">
        <v>0</v>
      </c>
      <c r="C187" s="52" t="s">
        <v>0</v>
      </c>
      <c r="D187" s="52" t="s">
        <v>0</v>
      </c>
      <c r="E187" s="52" t="s">
        <v>0</v>
      </c>
      <c r="F187" s="52" t="s">
        <v>0</v>
      </c>
      <c r="G187" s="52" t="s">
        <v>0</v>
      </c>
      <c r="H187" s="52" t="s">
        <v>0</v>
      </c>
      <c r="I187" s="52" t="s">
        <v>0</v>
      </c>
      <c r="J187" s="52" t="s">
        <v>0</v>
      </c>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f t="shared" si="6"/>
        <v>0</v>
      </c>
      <c r="BA187" s="51"/>
      <c r="BB187" s="51"/>
      <c r="BC187" s="51"/>
      <c r="BD187" s="51"/>
      <c r="BE187" s="51"/>
      <c r="BF187" s="51"/>
      <c r="BG187" s="51"/>
      <c r="BH187" s="51"/>
      <c r="BI187" s="51"/>
      <c r="BJ187" s="51"/>
      <c r="BK187" s="51"/>
      <c r="BL187" s="51"/>
      <c r="BM187" s="51"/>
      <c r="BN187" s="51"/>
      <c r="BO187" s="51"/>
      <c r="BP187" s="51"/>
      <c r="BQ187" s="51"/>
    </row>
    <row r="188" spans="1:69" ht="13.2" customHeight="1" x14ac:dyDescent="0.2">
      <c r="A188" s="69">
        <f t="shared" si="5"/>
        <v>0</v>
      </c>
      <c r="B188" s="52" t="s">
        <v>0</v>
      </c>
      <c r="C188" s="52" t="s">
        <v>0</v>
      </c>
      <c r="D188" s="52" t="s">
        <v>0</v>
      </c>
      <c r="E188" s="52" t="s">
        <v>0</v>
      </c>
      <c r="F188" s="52" t="s">
        <v>0</v>
      </c>
      <c r="G188" s="52" t="s">
        <v>0</v>
      </c>
      <c r="H188" s="52" t="s">
        <v>0</v>
      </c>
      <c r="I188" s="52" t="s">
        <v>0</v>
      </c>
      <c r="J188" s="52" t="s">
        <v>0</v>
      </c>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f t="shared" si="6"/>
        <v>0</v>
      </c>
      <c r="BA188" s="66"/>
      <c r="BB188" s="66"/>
      <c r="BC188" s="66"/>
      <c r="BD188" s="66"/>
      <c r="BE188" s="66"/>
      <c r="BF188" s="66"/>
      <c r="BG188" s="66"/>
      <c r="BH188" s="66"/>
      <c r="BI188" s="66"/>
      <c r="BJ188" s="66"/>
      <c r="BK188" s="66"/>
      <c r="BL188" s="66"/>
      <c r="BM188" s="66"/>
      <c r="BN188" s="66"/>
      <c r="BO188" s="66"/>
      <c r="BP188" s="66"/>
      <c r="BQ188" s="66"/>
    </row>
    <row r="189" spans="1:69" ht="13.2" customHeight="1" x14ac:dyDescent="0.2">
      <c r="A189" s="69">
        <f t="shared" si="5"/>
        <v>0</v>
      </c>
      <c r="B189" s="52" t="s">
        <v>0</v>
      </c>
      <c r="C189" s="52" t="s">
        <v>0</v>
      </c>
      <c r="D189" s="52" t="s">
        <v>0</v>
      </c>
      <c r="E189" s="52" t="s">
        <v>0</v>
      </c>
      <c r="F189" s="52" t="s">
        <v>0</v>
      </c>
      <c r="G189" s="52" t="s">
        <v>0</v>
      </c>
      <c r="H189" s="52" t="s">
        <v>0</v>
      </c>
      <c r="I189" s="52" t="s">
        <v>0</v>
      </c>
      <c r="J189" s="52" t="s">
        <v>0</v>
      </c>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f t="shared" si="6"/>
        <v>0</v>
      </c>
      <c r="BA189" s="51"/>
      <c r="BB189" s="51"/>
      <c r="BC189" s="51"/>
      <c r="BD189" s="51"/>
      <c r="BE189" s="51"/>
      <c r="BF189" s="51"/>
      <c r="BG189" s="51"/>
      <c r="BH189" s="51"/>
      <c r="BI189" s="51"/>
      <c r="BJ189" s="51"/>
      <c r="BK189" s="51"/>
      <c r="BL189" s="51"/>
      <c r="BM189" s="51"/>
      <c r="BN189" s="51"/>
      <c r="BO189" s="51"/>
      <c r="BP189" s="51"/>
      <c r="BQ189" s="51"/>
    </row>
    <row r="190" spans="1:69" ht="13.2" customHeight="1" x14ac:dyDescent="0.2">
      <c r="A190" s="69">
        <f t="shared" si="5"/>
        <v>0</v>
      </c>
      <c r="B190" s="52" t="s">
        <v>0</v>
      </c>
      <c r="C190" s="52" t="s">
        <v>0</v>
      </c>
      <c r="D190" s="52" t="s">
        <v>0</v>
      </c>
      <c r="E190" s="52" t="s">
        <v>0</v>
      </c>
      <c r="F190" s="52" t="s">
        <v>0</v>
      </c>
      <c r="G190" s="52" t="s">
        <v>0</v>
      </c>
      <c r="H190" s="52" t="s">
        <v>0</v>
      </c>
      <c r="I190" s="52" t="s">
        <v>0</v>
      </c>
      <c r="J190" s="52" t="s">
        <v>0</v>
      </c>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f t="shared" si="6"/>
        <v>0</v>
      </c>
      <c r="BA190" s="66"/>
      <c r="BB190" s="66"/>
      <c r="BC190" s="66"/>
      <c r="BD190" s="66"/>
      <c r="BE190" s="66"/>
      <c r="BF190" s="66"/>
      <c r="BG190" s="66"/>
      <c r="BH190" s="66"/>
      <c r="BI190" s="66"/>
      <c r="BJ190" s="66"/>
      <c r="BK190" s="66"/>
      <c r="BL190" s="66"/>
      <c r="BM190" s="66"/>
      <c r="BN190" s="66"/>
      <c r="BO190" s="66"/>
      <c r="BP190" s="66"/>
      <c r="BQ190" s="66"/>
    </row>
    <row r="191" spans="1:69" ht="13.2" customHeight="1" x14ac:dyDescent="0.2">
      <c r="A191" s="69">
        <f t="shared" si="5"/>
        <v>0</v>
      </c>
      <c r="B191" s="52" t="s">
        <v>0</v>
      </c>
      <c r="C191" s="52" t="s">
        <v>0</v>
      </c>
      <c r="D191" s="52" t="s">
        <v>0</v>
      </c>
      <c r="E191" s="52" t="s">
        <v>0</v>
      </c>
      <c r="F191" s="52" t="s">
        <v>0</v>
      </c>
      <c r="G191" s="52" t="s">
        <v>0</v>
      </c>
      <c r="H191" s="52" t="s">
        <v>0</v>
      </c>
      <c r="I191" s="52" t="s">
        <v>0</v>
      </c>
      <c r="J191" s="52" t="s">
        <v>0</v>
      </c>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f t="shared" si="6"/>
        <v>0</v>
      </c>
      <c r="BA191" s="51"/>
      <c r="BB191" s="51"/>
      <c r="BC191" s="51"/>
      <c r="BD191" s="51"/>
      <c r="BE191" s="51"/>
      <c r="BF191" s="51"/>
      <c r="BG191" s="51"/>
      <c r="BH191" s="51"/>
      <c r="BI191" s="51"/>
      <c r="BJ191" s="51"/>
      <c r="BK191" s="51"/>
      <c r="BL191" s="51"/>
      <c r="BM191" s="51"/>
      <c r="BN191" s="51"/>
      <c r="BO191" s="51"/>
      <c r="BP191" s="51"/>
      <c r="BQ191" s="51"/>
    </row>
    <row r="192" spans="1:69" ht="13.2" customHeight="1" x14ac:dyDescent="0.2">
      <c r="A192" s="69">
        <f t="shared" si="5"/>
        <v>0</v>
      </c>
      <c r="B192" s="52" t="s">
        <v>0</v>
      </c>
      <c r="C192" s="52" t="s">
        <v>0</v>
      </c>
      <c r="D192" s="52" t="s">
        <v>0</v>
      </c>
      <c r="E192" s="52" t="s">
        <v>0</v>
      </c>
      <c r="F192" s="52" t="s">
        <v>0</v>
      </c>
      <c r="G192" s="52" t="s">
        <v>0</v>
      </c>
      <c r="H192" s="52" t="s">
        <v>0</v>
      </c>
      <c r="I192" s="52" t="s">
        <v>0</v>
      </c>
      <c r="J192" s="52" t="s">
        <v>0</v>
      </c>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f t="shared" si="6"/>
        <v>0</v>
      </c>
      <c r="BA192" s="66"/>
      <c r="BB192" s="66"/>
      <c r="BC192" s="66"/>
      <c r="BD192" s="66"/>
      <c r="BE192" s="66"/>
      <c r="BF192" s="66"/>
      <c r="BG192" s="66"/>
      <c r="BH192" s="66"/>
      <c r="BI192" s="66"/>
      <c r="BJ192" s="66"/>
      <c r="BK192" s="66"/>
      <c r="BL192" s="66"/>
      <c r="BM192" s="66"/>
      <c r="BN192" s="66"/>
      <c r="BO192" s="66"/>
      <c r="BP192" s="66"/>
      <c r="BQ192" s="66"/>
    </row>
    <row r="193" spans="1:69" ht="13.2" customHeight="1" x14ac:dyDescent="0.2">
      <c r="A193" s="69">
        <f t="shared" si="5"/>
        <v>0</v>
      </c>
      <c r="B193" s="52" t="s">
        <v>0</v>
      </c>
      <c r="C193" s="52" t="s">
        <v>0</v>
      </c>
      <c r="D193" s="52" t="s">
        <v>0</v>
      </c>
      <c r="E193" s="52" t="s">
        <v>0</v>
      </c>
      <c r="F193" s="52" t="s">
        <v>0</v>
      </c>
      <c r="G193" s="52" t="s">
        <v>0</v>
      </c>
      <c r="H193" s="52" t="s">
        <v>0</v>
      </c>
      <c r="I193" s="52" t="s">
        <v>0</v>
      </c>
      <c r="J193" s="52" t="s">
        <v>0</v>
      </c>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f t="shared" si="6"/>
        <v>0</v>
      </c>
      <c r="BA193" s="51"/>
      <c r="BB193" s="51"/>
      <c r="BC193" s="51"/>
      <c r="BD193" s="51"/>
      <c r="BE193" s="51"/>
      <c r="BF193" s="51"/>
      <c r="BG193" s="51"/>
      <c r="BH193" s="51"/>
      <c r="BI193" s="51"/>
      <c r="BJ193" s="51"/>
      <c r="BK193" s="51"/>
      <c r="BL193" s="51"/>
      <c r="BM193" s="51"/>
      <c r="BN193" s="51"/>
      <c r="BO193" s="51"/>
      <c r="BP193" s="51"/>
      <c r="BQ193" s="51"/>
    </row>
    <row r="194" spans="1:69" ht="13.2" customHeight="1" x14ac:dyDescent="0.2">
      <c r="A194" s="69">
        <f t="shared" si="5"/>
        <v>0</v>
      </c>
      <c r="B194" s="52" t="s">
        <v>0</v>
      </c>
      <c r="C194" s="52" t="s">
        <v>0</v>
      </c>
      <c r="D194" s="52" t="s">
        <v>0</v>
      </c>
      <c r="E194" s="52" t="s">
        <v>0</v>
      </c>
      <c r="F194" s="52" t="s">
        <v>0</v>
      </c>
      <c r="G194" s="52" t="s">
        <v>0</v>
      </c>
      <c r="H194" s="52" t="s">
        <v>0</v>
      </c>
      <c r="I194" s="52" t="s">
        <v>0</v>
      </c>
      <c r="J194" s="52" t="s">
        <v>0</v>
      </c>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f t="shared" si="6"/>
        <v>0</v>
      </c>
      <c r="BA194" s="66"/>
      <c r="BB194" s="66"/>
      <c r="BC194" s="66"/>
      <c r="BD194" s="66"/>
      <c r="BE194" s="66"/>
      <c r="BF194" s="66"/>
      <c r="BG194" s="66"/>
      <c r="BH194" s="66"/>
      <c r="BI194" s="66"/>
      <c r="BJ194" s="66"/>
      <c r="BK194" s="66"/>
      <c r="BL194" s="66"/>
      <c r="BM194" s="66"/>
      <c r="BN194" s="66"/>
      <c r="BO194" s="66"/>
      <c r="BP194" s="66"/>
      <c r="BQ194" s="66"/>
    </row>
    <row r="195" spans="1:69" ht="13.2" customHeight="1" x14ac:dyDescent="0.2">
      <c r="A195" s="69">
        <f t="shared" si="5"/>
        <v>0</v>
      </c>
      <c r="B195" s="52" t="s">
        <v>0</v>
      </c>
      <c r="C195" s="52" t="s">
        <v>0</v>
      </c>
      <c r="D195" s="52" t="s">
        <v>0</v>
      </c>
      <c r="E195" s="52" t="s">
        <v>0</v>
      </c>
      <c r="F195" s="52" t="s">
        <v>0</v>
      </c>
      <c r="G195" s="52" t="s">
        <v>0</v>
      </c>
      <c r="H195" s="52" t="s">
        <v>0</v>
      </c>
      <c r="I195" s="52" t="s">
        <v>0</v>
      </c>
      <c r="J195" s="52" t="s">
        <v>0</v>
      </c>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f t="shared" si="6"/>
        <v>0</v>
      </c>
      <c r="BA195" s="51"/>
      <c r="BB195" s="51"/>
      <c r="BC195" s="51"/>
      <c r="BD195" s="51"/>
      <c r="BE195" s="51"/>
      <c r="BF195" s="51"/>
      <c r="BG195" s="51"/>
      <c r="BH195" s="51"/>
      <c r="BI195" s="51"/>
      <c r="BJ195" s="51"/>
      <c r="BK195" s="51"/>
      <c r="BL195" s="51"/>
      <c r="BM195" s="51"/>
      <c r="BN195" s="51"/>
      <c r="BO195" s="51"/>
      <c r="BP195" s="51"/>
      <c r="BQ195" s="51"/>
    </row>
    <row r="196" spans="1:69" ht="13.2" customHeight="1" x14ac:dyDescent="0.2">
      <c r="A196" s="69">
        <f t="shared" si="5"/>
        <v>0</v>
      </c>
      <c r="B196" s="52" t="s">
        <v>0</v>
      </c>
      <c r="C196" s="52" t="s">
        <v>0</v>
      </c>
      <c r="D196" s="52" t="s">
        <v>0</v>
      </c>
      <c r="E196" s="52" t="s">
        <v>0</v>
      </c>
      <c r="F196" s="52" t="s">
        <v>0</v>
      </c>
      <c r="G196" s="52" t="s">
        <v>0</v>
      </c>
      <c r="H196" s="52" t="s">
        <v>0</v>
      </c>
      <c r="I196" s="52" t="s">
        <v>0</v>
      </c>
      <c r="J196" s="52" t="s">
        <v>0</v>
      </c>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f t="shared" si="6"/>
        <v>0</v>
      </c>
      <c r="BA196" s="66"/>
      <c r="BB196" s="66"/>
      <c r="BC196" s="66"/>
      <c r="BD196" s="66"/>
      <c r="BE196" s="66"/>
      <c r="BF196" s="66"/>
      <c r="BG196" s="66"/>
      <c r="BH196" s="66"/>
      <c r="BI196" s="66"/>
      <c r="BJ196" s="66"/>
      <c r="BK196" s="66"/>
      <c r="BL196" s="66"/>
      <c r="BM196" s="66"/>
      <c r="BN196" s="66"/>
      <c r="BO196" s="66"/>
      <c r="BP196" s="66"/>
      <c r="BQ196" s="66"/>
    </row>
    <row r="197" spans="1:69" ht="13.2" customHeight="1" x14ac:dyDescent="0.2">
      <c r="A197" s="69">
        <f t="shared" si="5"/>
        <v>0</v>
      </c>
      <c r="B197" s="52" t="s">
        <v>0</v>
      </c>
      <c r="C197" s="52" t="s">
        <v>0</v>
      </c>
      <c r="D197" s="52" t="s">
        <v>0</v>
      </c>
      <c r="E197" s="52" t="s">
        <v>0</v>
      </c>
      <c r="F197" s="52" t="s">
        <v>0</v>
      </c>
      <c r="G197" s="52" t="s">
        <v>0</v>
      </c>
      <c r="H197" s="52" t="s">
        <v>0</v>
      </c>
      <c r="I197" s="52" t="s">
        <v>0</v>
      </c>
      <c r="J197" s="52" t="s">
        <v>0</v>
      </c>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f t="shared" si="6"/>
        <v>0</v>
      </c>
      <c r="BA197" s="51"/>
      <c r="BB197" s="51"/>
      <c r="BC197" s="51"/>
      <c r="BD197" s="51"/>
      <c r="BE197" s="51"/>
      <c r="BF197" s="51"/>
      <c r="BG197" s="51"/>
      <c r="BH197" s="51"/>
      <c r="BI197" s="51"/>
      <c r="BJ197" s="51"/>
      <c r="BK197" s="51"/>
      <c r="BL197" s="51"/>
      <c r="BM197" s="51"/>
      <c r="BN197" s="51"/>
      <c r="BO197" s="51"/>
      <c r="BP197" s="51"/>
      <c r="BQ197" s="51"/>
    </row>
    <row r="198" spans="1:69" ht="13.2" customHeight="1" x14ac:dyDescent="0.2">
      <c r="A198" s="69">
        <f t="shared" si="5"/>
        <v>0</v>
      </c>
      <c r="B198" s="52" t="s">
        <v>0</v>
      </c>
      <c r="C198" s="52" t="s">
        <v>0</v>
      </c>
      <c r="D198" s="52" t="s">
        <v>0</v>
      </c>
      <c r="E198" s="52" t="s">
        <v>0</v>
      </c>
      <c r="F198" s="52" t="s">
        <v>0</v>
      </c>
      <c r="G198" s="52" t="s">
        <v>0</v>
      </c>
      <c r="H198" s="52" t="s">
        <v>0</v>
      </c>
      <c r="I198" s="52" t="s">
        <v>0</v>
      </c>
      <c r="J198" s="52" t="s">
        <v>0</v>
      </c>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f t="shared" si="6"/>
        <v>0</v>
      </c>
      <c r="BA198" s="66"/>
      <c r="BB198" s="66"/>
      <c r="BC198" s="66"/>
      <c r="BD198" s="66"/>
      <c r="BE198" s="66"/>
      <c r="BF198" s="66"/>
      <c r="BG198" s="66"/>
      <c r="BH198" s="66"/>
      <c r="BI198" s="66"/>
      <c r="BJ198" s="66"/>
      <c r="BK198" s="66"/>
      <c r="BL198" s="66"/>
      <c r="BM198" s="66"/>
      <c r="BN198" s="66"/>
      <c r="BO198" s="66"/>
      <c r="BP198" s="66"/>
      <c r="BQ198" s="66"/>
    </row>
    <row r="199" spans="1:69" ht="13.2" customHeight="1" x14ac:dyDescent="0.2">
      <c r="A199" s="69">
        <f t="shared" si="5"/>
        <v>0</v>
      </c>
      <c r="B199" s="52" t="s">
        <v>0</v>
      </c>
      <c r="C199" s="52" t="s">
        <v>0</v>
      </c>
      <c r="D199" s="52" t="s">
        <v>0</v>
      </c>
      <c r="E199" s="52" t="s">
        <v>0</v>
      </c>
      <c r="F199" s="52" t="s">
        <v>0</v>
      </c>
      <c r="G199" s="52" t="s">
        <v>0</v>
      </c>
      <c r="H199" s="52" t="s">
        <v>0</v>
      </c>
      <c r="I199" s="52" t="s">
        <v>0</v>
      </c>
      <c r="J199" s="52" t="s">
        <v>0</v>
      </c>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f t="shared" si="6"/>
        <v>0</v>
      </c>
      <c r="BA199" s="51"/>
      <c r="BB199" s="51"/>
      <c r="BC199" s="51"/>
      <c r="BD199" s="51"/>
      <c r="BE199" s="51"/>
      <c r="BF199" s="51"/>
      <c r="BG199" s="51"/>
      <c r="BH199" s="51"/>
      <c r="BI199" s="51"/>
      <c r="BJ199" s="51"/>
      <c r="BK199" s="51"/>
      <c r="BL199" s="51"/>
      <c r="BM199" s="51"/>
      <c r="BN199" s="51"/>
      <c r="BO199" s="51"/>
      <c r="BP199" s="51"/>
      <c r="BQ199" s="51"/>
    </row>
    <row r="200" spans="1:69" ht="13.2" customHeight="1" x14ac:dyDescent="0.2">
      <c r="A200" s="69">
        <f t="shared" si="5"/>
        <v>0</v>
      </c>
      <c r="B200" s="52" t="s">
        <v>0</v>
      </c>
      <c r="C200" s="52" t="s">
        <v>0</v>
      </c>
      <c r="D200" s="52" t="s">
        <v>0</v>
      </c>
      <c r="E200" s="52" t="s">
        <v>0</v>
      </c>
      <c r="F200" s="52" t="s">
        <v>0</v>
      </c>
      <c r="G200" s="52" t="s">
        <v>0</v>
      </c>
      <c r="H200" s="52" t="s">
        <v>0</v>
      </c>
      <c r="I200" s="52" t="s">
        <v>0</v>
      </c>
      <c r="J200" s="52" t="s">
        <v>0</v>
      </c>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f t="shared" si="6"/>
        <v>0</v>
      </c>
      <c r="BA200" s="66"/>
      <c r="BB200" s="66"/>
      <c r="BC200" s="66"/>
      <c r="BD200" s="66"/>
      <c r="BE200" s="66"/>
      <c r="BF200" s="66"/>
      <c r="BG200" s="66"/>
      <c r="BH200" s="66"/>
      <c r="BI200" s="66"/>
      <c r="BJ200" s="66"/>
      <c r="BK200" s="66"/>
      <c r="BL200" s="66"/>
      <c r="BM200" s="66"/>
      <c r="BN200" s="66"/>
      <c r="BO200" s="66"/>
      <c r="BP200" s="66"/>
      <c r="BQ200" s="66"/>
    </row>
    <row r="201" spans="1:69" ht="13.2" customHeight="1" x14ac:dyDescent="0.2">
      <c r="A201" s="69">
        <f t="shared" si="5"/>
        <v>0</v>
      </c>
      <c r="B201" s="52" t="s">
        <v>0</v>
      </c>
      <c r="C201" s="52" t="s">
        <v>0</v>
      </c>
      <c r="D201" s="52" t="s">
        <v>0</v>
      </c>
      <c r="E201" s="52" t="s">
        <v>0</v>
      </c>
      <c r="F201" s="52" t="s">
        <v>0</v>
      </c>
      <c r="G201" s="52" t="s">
        <v>0</v>
      </c>
      <c r="H201" s="52" t="s">
        <v>0</v>
      </c>
      <c r="I201" s="52" t="s">
        <v>0</v>
      </c>
      <c r="J201" s="52" t="s">
        <v>0</v>
      </c>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f t="shared" si="6"/>
        <v>0</v>
      </c>
      <c r="BA201" s="51"/>
      <c r="BB201" s="51"/>
      <c r="BC201" s="51"/>
      <c r="BD201" s="51"/>
      <c r="BE201" s="51"/>
      <c r="BF201" s="51"/>
      <c r="BG201" s="51"/>
      <c r="BH201" s="51"/>
      <c r="BI201" s="51"/>
      <c r="BJ201" s="51"/>
      <c r="BK201" s="51"/>
      <c r="BL201" s="51"/>
      <c r="BM201" s="51"/>
      <c r="BN201" s="51"/>
      <c r="BO201" s="51"/>
      <c r="BP201" s="51"/>
      <c r="BQ201" s="51"/>
    </row>
    <row r="202" spans="1:69" ht="13.2" customHeight="1" x14ac:dyDescent="0.2">
      <c r="A202" s="69">
        <f t="shared" si="5"/>
        <v>0</v>
      </c>
      <c r="B202" s="52" t="s">
        <v>0</v>
      </c>
      <c r="C202" s="52" t="s">
        <v>0</v>
      </c>
      <c r="D202" s="52" t="s">
        <v>0</v>
      </c>
      <c r="E202" s="52" t="s">
        <v>0</v>
      </c>
      <c r="F202" s="52" t="s">
        <v>0</v>
      </c>
      <c r="G202" s="52" t="s">
        <v>0</v>
      </c>
      <c r="H202" s="52" t="s">
        <v>0</v>
      </c>
      <c r="I202" s="52" t="s">
        <v>0</v>
      </c>
      <c r="J202" s="52" t="s">
        <v>0</v>
      </c>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f t="shared" si="6"/>
        <v>0</v>
      </c>
      <c r="BA202" s="66"/>
      <c r="BB202" s="66"/>
      <c r="BC202" s="66"/>
      <c r="BD202" s="66"/>
      <c r="BE202" s="66"/>
      <c r="BF202" s="66"/>
      <c r="BG202" s="66"/>
      <c r="BH202" s="66"/>
      <c r="BI202" s="66"/>
      <c r="BJ202" s="66"/>
      <c r="BK202" s="66"/>
      <c r="BL202" s="66"/>
      <c r="BM202" s="66"/>
      <c r="BN202" s="66"/>
      <c r="BO202" s="66"/>
      <c r="BP202" s="66"/>
      <c r="BQ202" s="66"/>
    </row>
    <row r="203" spans="1:69" ht="13.2" customHeight="1" x14ac:dyDescent="0.2">
      <c r="A203" s="69">
        <f t="shared" si="5"/>
        <v>0</v>
      </c>
      <c r="B203" s="52" t="s">
        <v>0</v>
      </c>
      <c r="C203" s="52" t="s">
        <v>0</v>
      </c>
      <c r="D203" s="52" t="s">
        <v>0</v>
      </c>
      <c r="E203" s="52" t="s">
        <v>0</v>
      </c>
      <c r="F203" s="52" t="s">
        <v>0</v>
      </c>
      <c r="G203" s="52" t="s">
        <v>0</v>
      </c>
      <c r="H203" s="52" t="s">
        <v>0</v>
      </c>
      <c r="I203" s="52" t="s">
        <v>0</v>
      </c>
      <c r="J203" s="52" t="s">
        <v>0</v>
      </c>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f t="shared" si="6"/>
        <v>0</v>
      </c>
      <c r="BA203" s="51"/>
      <c r="BB203" s="51"/>
      <c r="BC203" s="51"/>
      <c r="BD203" s="51"/>
      <c r="BE203" s="51"/>
      <c r="BF203" s="51"/>
      <c r="BG203" s="51"/>
      <c r="BH203" s="51"/>
      <c r="BI203" s="51"/>
      <c r="BJ203" s="51"/>
      <c r="BK203" s="51"/>
      <c r="BL203" s="51"/>
      <c r="BM203" s="51"/>
      <c r="BN203" s="51"/>
      <c r="BO203" s="51"/>
      <c r="BP203" s="51"/>
      <c r="BQ203" s="51"/>
    </row>
    <row r="204" spans="1:69" ht="13.2" customHeight="1" x14ac:dyDescent="0.2">
      <c r="A204" s="69">
        <f t="shared" si="5"/>
        <v>0</v>
      </c>
      <c r="B204" s="52" t="s">
        <v>0</v>
      </c>
      <c r="C204" s="52" t="s">
        <v>0</v>
      </c>
      <c r="D204" s="52" t="s">
        <v>0</v>
      </c>
      <c r="E204" s="52" t="s">
        <v>0</v>
      </c>
      <c r="F204" s="52" t="s">
        <v>0</v>
      </c>
      <c r="G204" s="52" t="s">
        <v>0</v>
      </c>
      <c r="H204" s="52" t="s">
        <v>0</v>
      </c>
      <c r="I204" s="52" t="s">
        <v>0</v>
      </c>
      <c r="J204" s="52" t="s">
        <v>0</v>
      </c>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f t="shared" si="6"/>
        <v>0</v>
      </c>
      <c r="BA204" s="66"/>
      <c r="BB204" s="66"/>
      <c r="BC204" s="66"/>
      <c r="BD204" s="66"/>
      <c r="BE204" s="66"/>
      <c r="BF204" s="66"/>
      <c r="BG204" s="66"/>
      <c r="BH204" s="66"/>
      <c r="BI204" s="66"/>
      <c r="BJ204" s="66"/>
      <c r="BK204" s="66"/>
      <c r="BL204" s="66"/>
      <c r="BM204" s="66"/>
      <c r="BN204" s="66"/>
      <c r="BO204" s="66"/>
      <c r="BP204" s="66"/>
      <c r="BQ204" s="66"/>
    </row>
    <row r="205" spans="1:69" ht="13.2" customHeight="1" x14ac:dyDescent="0.2">
      <c r="A205" s="69">
        <f t="shared" si="5"/>
        <v>0</v>
      </c>
      <c r="B205" s="52" t="s">
        <v>0</v>
      </c>
      <c r="C205" s="52" t="s">
        <v>0</v>
      </c>
      <c r="D205" s="52" t="s">
        <v>0</v>
      </c>
      <c r="E205" s="52" t="s">
        <v>0</v>
      </c>
      <c r="F205" s="52" t="s">
        <v>0</v>
      </c>
      <c r="G205" s="52" t="s">
        <v>0</v>
      </c>
      <c r="H205" s="52" t="s">
        <v>0</v>
      </c>
      <c r="I205" s="52" t="s">
        <v>0</v>
      </c>
      <c r="J205" s="52" t="s">
        <v>0</v>
      </c>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f t="shared" si="6"/>
        <v>0</v>
      </c>
      <c r="BA205" s="51"/>
      <c r="BB205" s="51"/>
      <c r="BC205" s="51"/>
      <c r="BD205" s="51"/>
      <c r="BE205" s="51"/>
      <c r="BF205" s="51"/>
      <c r="BG205" s="51"/>
      <c r="BH205" s="51"/>
      <c r="BI205" s="51"/>
      <c r="BJ205" s="51"/>
      <c r="BK205" s="51"/>
      <c r="BL205" s="51"/>
      <c r="BM205" s="51"/>
      <c r="BN205" s="51"/>
      <c r="BO205" s="51"/>
      <c r="BP205" s="51"/>
      <c r="BQ205" s="51"/>
    </row>
    <row r="206" spans="1:69" ht="13.2" customHeight="1" x14ac:dyDescent="0.2">
      <c r="A206" s="69">
        <f t="shared" ref="A206:A269" si="7">L206</f>
        <v>0</v>
      </c>
      <c r="B206" s="52" t="s">
        <v>0</v>
      </c>
      <c r="C206" s="52" t="s">
        <v>0</v>
      </c>
      <c r="D206" s="52" t="s">
        <v>0</v>
      </c>
      <c r="E206" s="52" t="s">
        <v>0</v>
      </c>
      <c r="F206" s="52" t="s">
        <v>0</v>
      </c>
      <c r="G206" s="52" t="s">
        <v>0</v>
      </c>
      <c r="H206" s="52" t="s">
        <v>0</v>
      </c>
      <c r="I206" s="52" t="s">
        <v>0</v>
      </c>
      <c r="J206" s="52" t="s">
        <v>0</v>
      </c>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f t="shared" ref="AZ206:AZ269" si="8">SUM(AF206:AY206)</f>
        <v>0</v>
      </c>
      <c r="BA206" s="66"/>
      <c r="BB206" s="66"/>
      <c r="BC206" s="66"/>
      <c r="BD206" s="66"/>
      <c r="BE206" s="66"/>
      <c r="BF206" s="66"/>
      <c r="BG206" s="66"/>
      <c r="BH206" s="66"/>
      <c r="BI206" s="66"/>
      <c r="BJ206" s="66"/>
      <c r="BK206" s="66"/>
      <c r="BL206" s="66"/>
      <c r="BM206" s="66"/>
      <c r="BN206" s="66"/>
      <c r="BO206" s="66"/>
      <c r="BP206" s="66"/>
      <c r="BQ206" s="66"/>
    </row>
    <row r="207" spans="1:69" ht="13.2" customHeight="1" x14ac:dyDescent="0.2">
      <c r="A207" s="69">
        <f t="shared" si="7"/>
        <v>0</v>
      </c>
      <c r="B207" s="52" t="s">
        <v>0</v>
      </c>
      <c r="C207" s="52" t="s">
        <v>0</v>
      </c>
      <c r="D207" s="52" t="s">
        <v>0</v>
      </c>
      <c r="E207" s="52" t="s">
        <v>0</v>
      </c>
      <c r="F207" s="52" t="s">
        <v>0</v>
      </c>
      <c r="G207" s="52" t="s">
        <v>0</v>
      </c>
      <c r="H207" s="52" t="s">
        <v>0</v>
      </c>
      <c r="I207" s="52" t="s">
        <v>0</v>
      </c>
      <c r="J207" s="52" t="s">
        <v>0</v>
      </c>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f t="shared" si="8"/>
        <v>0</v>
      </c>
      <c r="BA207" s="51"/>
      <c r="BB207" s="51"/>
      <c r="BC207" s="51"/>
      <c r="BD207" s="51"/>
      <c r="BE207" s="51"/>
      <c r="BF207" s="51"/>
      <c r="BG207" s="51"/>
      <c r="BH207" s="51"/>
      <c r="BI207" s="51"/>
      <c r="BJ207" s="51"/>
      <c r="BK207" s="51"/>
      <c r="BL207" s="51"/>
      <c r="BM207" s="51"/>
      <c r="BN207" s="51"/>
      <c r="BO207" s="51"/>
      <c r="BP207" s="51"/>
      <c r="BQ207" s="51"/>
    </row>
    <row r="208" spans="1:69" ht="13.2" customHeight="1" x14ac:dyDescent="0.2">
      <c r="A208" s="69">
        <f t="shared" si="7"/>
        <v>0</v>
      </c>
      <c r="B208" s="52" t="s">
        <v>0</v>
      </c>
      <c r="C208" s="52" t="s">
        <v>0</v>
      </c>
      <c r="D208" s="52" t="s">
        <v>0</v>
      </c>
      <c r="E208" s="52" t="s">
        <v>0</v>
      </c>
      <c r="F208" s="52" t="s">
        <v>0</v>
      </c>
      <c r="G208" s="52" t="s">
        <v>0</v>
      </c>
      <c r="H208" s="52" t="s">
        <v>0</v>
      </c>
      <c r="I208" s="52" t="s">
        <v>0</v>
      </c>
      <c r="J208" s="52" t="s">
        <v>0</v>
      </c>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f t="shared" si="8"/>
        <v>0</v>
      </c>
      <c r="BA208" s="66"/>
      <c r="BB208" s="66"/>
      <c r="BC208" s="66"/>
      <c r="BD208" s="66"/>
      <c r="BE208" s="66"/>
      <c r="BF208" s="66"/>
      <c r="BG208" s="66"/>
      <c r="BH208" s="66"/>
      <c r="BI208" s="66"/>
      <c r="BJ208" s="66"/>
      <c r="BK208" s="66"/>
      <c r="BL208" s="66"/>
      <c r="BM208" s="66"/>
      <c r="BN208" s="66"/>
      <c r="BO208" s="66"/>
      <c r="BP208" s="66"/>
      <c r="BQ208" s="66"/>
    </row>
    <row r="209" spans="1:69" ht="13.2" customHeight="1" x14ac:dyDescent="0.2">
      <c r="A209" s="69">
        <f t="shared" si="7"/>
        <v>0</v>
      </c>
      <c r="B209" s="52" t="s">
        <v>0</v>
      </c>
      <c r="C209" s="52" t="s">
        <v>0</v>
      </c>
      <c r="D209" s="52" t="s">
        <v>0</v>
      </c>
      <c r="E209" s="52" t="s">
        <v>0</v>
      </c>
      <c r="F209" s="52" t="s">
        <v>0</v>
      </c>
      <c r="G209" s="52" t="s">
        <v>0</v>
      </c>
      <c r="H209" s="52" t="s">
        <v>0</v>
      </c>
      <c r="I209" s="52" t="s">
        <v>0</v>
      </c>
      <c r="J209" s="52" t="s">
        <v>0</v>
      </c>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f t="shared" si="8"/>
        <v>0</v>
      </c>
      <c r="BA209" s="51"/>
      <c r="BB209" s="51"/>
      <c r="BC209" s="51"/>
      <c r="BD209" s="51"/>
      <c r="BE209" s="51"/>
      <c r="BF209" s="51"/>
      <c r="BG209" s="51"/>
      <c r="BH209" s="51"/>
      <c r="BI209" s="51"/>
      <c r="BJ209" s="51"/>
      <c r="BK209" s="51"/>
      <c r="BL209" s="51"/>
      <c r="BM209" s="51"/>
      <c r="BN209" s="51"/>
      <c r="BO209" s="51"/>
      <c r="BP209" s="51"/>
      <c r="BQ209" s="51"/>
    </row>
    <row r="210" spans="1:69" ht="13.2" customHeight="1" x14ac:dyDescent="0.2">
      <c r="A210" s="69">
        <f t="shared" si="7"/>
        <v>0</v>
      </c>
      <c r="B210" s="52" t="s">
        <v>0</v>
      </c>
      <c r="C210" s="52" t="s">
        <v>0</v>
      </c>
      <c r="D210" s="52" t="s">
        <v>0</v>
      </c>
      <c r="E210" s="52" t="s">
        <v>0</v>
      </c>
      <c r="F210" s="52" t="s">
        <v>0</v>
      </c>
      <c r="G210" s="52" t="s">
        <v>0</v>
      </c>
      <c r="H210" s="52" t="s">
        <v>0</v>
      </c>
      <c r="I210" s="52" t="s">
        <v>0</v>
      </c>
      <c r="J210" s="52" t="s">
        <v>0</v>
      </c>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f t="shared" si="8"/>
        <v>0</v>
      </c>
      <c r="BA210" s="66"/>
      <c r="BB210" s="66"/>
      <c r="BC210" s="66"/>
      <c r="BD210" s="66"/>
      <c r="BE210" s="66"/>
      <c r="BF210" s="66"/>
      <c r="BG210" s="66"/>
      <c r="BH210" s="66"/>
      <c r="BI210" s="66"/>
      <c r="BJ210" s="66"/>
      <c r="BK210" s="66"/>
      <c r="BL210" s="66"/>
      <c r="BM210" s="66"/>
      <c r="BN210" s="66"/>
      <c r="BO210" s="66"/>
      <c r="BP210" s="66"/>
      <c r="BQ210" s="66"/>
    </row>
    <row r="211" spans="1:69" ht="13.2" customHeight="1" x14ac:dyDescent="0.2">
      <c r="A211" s="69">
        <f t="shared" si="7"/>
        <v>0</v>
      </c>
      <c r="B211" s="52" t="s">
        <v>0</v>
      </c>
      <c r="C211" s="52" t="s">
        <v>0</v>
      </c>
      <c r="D211" s="52" t="s">
        <v>0</v>
      </c>
      <c r="E211" s="52" t="s">
        <v>0</v>
      </c>
      <c r="F211" s="52" t="s">
        <v>0</v>
      </c>
      <c r="G211" s="52" t="s">
        <v>0</v>
      </c>
      <c r="H211" s="52" t="s">
        <v>0</v>
      </c>
      <c r="I211" s="52" t="s">
        <v>0</v>
      </c>
      <c r="J211" s="52" t="s">
        <v>0</v>
      </c>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f t="shared" si="8"/>
        <v>0</v>
      </c>
      <c r="BA211" s="51"/>
      <c r="BB211" s="51"/>
      <c r="BC211" s="51"/>
      <c r="BD211" s="51"/>
      <c r="BE211" s="51"/>
      <c r="BF211" s="51"/>
      <c r="BG211" s="51"/>
      <c r="BH211" s="51"/>
      <c r="BI211" s="51"/>
      <c r="BJ211" s="51"/>
      <c r="BK211" s="51"/>
      <c r="BL211" s="51"/>
      <c r="BM211" s="51"/>
      <c r="BN211" s="51"/>
      <c r="BO211" s="51"/>
      <c r="BP211" s="51"/>
      <c r="BQ211" s="51"/>
    </row>
    <row r="212" spans="1:69" ht="13.2" customHeight="1" x14ac:dyDescent="0.2">
      <c r="A212" s="69">
        <f t="shared" si="7"/>
        <v>0</v>
      </c>
      <c r="B212" s="52" t="s">
        <v>0</v>
      </c>
      <c r="C212" s="52" t="s">
        <v>0</v>
      </c>
      <c r="D212" s="52" t="s">
        <v>0</v>
      </c>
      <c r="E212" s="52" t="s">
        <v>0</v>
      </c>
      <c r="F212" s="52" t="s">
        <v>0</v>
      </c>
      <c r="G212" s="52" t="s">
        <v>0</v>
      </c>
      <c r="H212" s="52" t="s">
        <v>0</v>
      </c>
      <c r="I212" s="52" t="s">
        <v>0</v>
      </c>
      <c r="J212" s="52" t="s">
        <v>0</v>
      </c>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f t="shared" si="8"/>
        <v>0</v>
      </c>
      <c r="BA212" s="66"/>
      <c r="BB212" s="66"/>
      <c r="BC212" s="66"/>
      <c r="BD212" s="66"/>
      <c r="BE212" s="66"/>
      <c r="BF212" s="66"/>
      <c r="BG212" s="66"/>
      <c r="BH212" s="66"/>
      <c r="BI212" s="66"/>
      <c r="BJ212" s="66"/>
      <c r="BK212" s="66"/>
      <c r="BL212" s="66"/>
      <c r="BM212" s="66"/>
      <c r="BN212" s="66"/>
      <c r="BO212" s="66"/>
      <c r="BP212" s="66"/>
      <c r="BQ212" s="66"/>
    </row>
    <row r="213" spans="1:69" ht="13.2" customHeight="1" x14ac:dyDescent="0.2">
      <c r="A213" s="69">
        <f t="shared" si="7"/>
        <v>0</v>
      </c>
      <c r="B213" s="52" t="s">
        <v>0</v>
      </c>
      <c r="C213" s="52" t="s">
        <v>0</v>
      </c>
      <c r="D213" s="52" t="s">
        <v>0</v>
      </c>
      <c r="E213" s="52" t="s">
        <v>0</v>
      </c>
      <c r="F213" s="52" t="s">
        <v>0</v>
      </c>
      <c r="G213" s="52" t="s">
        <v>0</v>
      </c>
      <c r="H213" s="52" t="s">
        <v>0</v>
      </c>
      <c r="I213" s="52" t="s">
        <v>0</v>
      </c>
      <c r="J213" s="52" t="s">
        <v>0</v>
      </c>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f t="shared" si="8"/>
        <v>0</v>
      </c>
      <c r="BA213" s="51"/>
      <c r="BB213" s="51"/>
      <c r="BC213" s="51"/>
      <c r="BD213" s="51"/>
      <c r="BE213" s="51"/>
      <c r="BF213" s="51"/>
      <c r="BG213" s="51"/>
      <c r="BH213" s="51"/>
      <c r="BI213" s="51"/>
      <c r="BJ213" s="51"/>
      <c r="BK213" s="51"/>
      <c r="BL213" s="51"/>
      <c r="BM213" s="51"/>
      <c r="BN213" s="51"/>
      <c r="BO213" s="51"/>
      <c r="BP213" s="51"/>
      <c r="BQ213" s="51"/>
    </row>
    <row r="214" spans="1:69" ht="13.2" customHeight="1" x14ac:dyDescent="0.2">
      <c r="A214" s="69">
        <f t="shared" si="7"/>
        <v>0</v>
      </c>
      <c r="B214" s="52" t="s">
        <v>0</v>
      </c>
      <c r="C214" s="52" t="s">
        <v>0</v>
      </c>
      <c r="D214" s="52" t="s">
        <v>0</v>
      </c>
      <c r="E214" s="52" t="s">
        <v>0</v>
      </c>
      <c r="F214" s="52" t="s">
        <v>0</v>
      </c>
      <c r="G214" s="52" t="s">
        <v>0</v>
      </c>
      <c r="H214" s="52" t="s">
        <v>0</v>
      </c>
      <c r="I214" s="52" t="s">
        <v>0</v>
      </c>
      <c r="J214" s="52" t="s">
        <v>0</v>
      </c>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f t="shared" si="8"/>
        <v>0</v>
      </c>
      <c r="BA214" s="66"/>
      <c r="BB214" s="66"/>
      <c r="BC214" s="66"/>
      <c r="BD214" s="66"/>
      <c r="BE214" s="66"/>
      <c r="BF214" s="66"/>
      <c r="BG214" s="66"/>
      <c r="BH214" s="66"/>
      <c r="BI214" s="66"/>
      <c r="BJ214" s="66"/>
      <c r="BK214" s="66"/>
      <c r="BL214" s="66"/>
      <c r="BM214" s="66"/>
      <c r="BN214" s="66"/>
      <c r="BO214" s="66"/>
      <c r="BP214" s="66"/>
      <c r="BQ214" s="66"/>
    </row>
    <row r="215" spans="1:69" ht="13.2" customHeight="1" x14ac:dyDescent="0.2">
      <c r="A215" s="69">
        <f t="shared" si="7"/>
        <v>0</v>
      </c>
      <c r="B215" s="52" t="s">
        <v>0</v>
      </c>
      <c r="C215" s="52" t="s">
        <v>0</v>
      </c>
      <c r="D215" s="52" t="s">
        <v>0</v>
      </c>
      <c r="E215" s="52" t="s">
        <v>0</v>
      </c>
      <c r="F215" s="52" t="s">
        <v>0</v>
      </c>
      <c r="G215" s="52" t="s">
        <v>0</v>
      </c>
      <c r="H215" s="52" t="s">
        <v>0</v>
      </c>
      <c r="I215" s="52" t="s">
        <v>0</v>
      </c>
      <c r="J215" s="52" t="s">
        <v>0</v>
      </c>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f t="shared" si="8"/>
        <v>0</v>
      </c>
      <c r="BA215" s="51"/>
      <c r="BB215" s="51"/>
      <c r="BC215" s="51"/>
      <c r="BD215" s="51"/>
      <c r="BE215" s="51"/>
      <c r="BF215" s="51"/>
      <c r="BG215" s="51"/>
      <c r="BH215" s="51"/>
      <c r="BI215" s="51"/>
      <c r="BJ215" s="51"/>
      <c r="BK215" s="51"/>
      <c r="BL215" s="51"/>
      <c r="BM215" s="51"/>
      <c r="BN215" s="51"/>
      <c r="BO215" s="51"/>
      <c r="BP215" s="51"/>
      <c r="BQ215" s="51"/>
    </row>
    <row r="216" spans="1:69" ht="13.2" customHeight="1" x14ac:dyDescent="0.2">
      <c r="A216" s="69">
        <f t="shared" si="7"/>
        <v>0</v>
      </c>
      <c r="B216" s="52" t="s">
        <v>0</v>
      </c>
      <c r="C216" s="52" t="s">
        <v>0</v>
      </c>
      <c r="D216" s="52" t="s">
        <v>0</v>
      </c>
      <c r="E216" s="52" t="s">
        <v>0</v>
      </c>
      <c r="F216" s="52" t="s">
        <v>0</v>
      </c>
      <c r="G216" s="52" t="s">
        <v>0</v>
      </c>
      <c r="H216" s="52" t="s">
        <v>0</v>
      </c>
      <c r="I216" s="52" t="s">
        <v>0</v>
      </c>
      <c r="J216" s="52" t="s">
        <v>0</v>
      </c>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f t="shared" si="8"/>
        <v>0</v>
      </c>
      <c r="BA216" s="66"/>
      <c r="BB216" s="66"/>
      <c r="BC216" s="66"/>
      <c r="BD216" s="66"/>
      <c r="BE216" s="66"/>
      <c r="BF216" s="66"/>
      <c r="BG216" s="66"/>
      <c r="BH216" s="66"/>
      <c r="BI216" s="66"/>
      <c r="BJ216" s="66"/>
      <c r="BK216" s="66"/>
      <c r="BL216" s="66"/>
      <c r="BM216" s="66"/>
      <c r="BN216" s="66"/>
      <c r="BO216" s="66"/>
      <c r="BP216" s="66"/>
      <c r="BQ216" s="66"/>
    </row>
    <row r="217" spans="1:69" ht="13.2" customHeight="1" x14ac:dyDescent="0.2">
      <c r="A217" s="69">
        <f t="shared" si="7"/>
        <v>0</v>
      </c>
      <c r="B217" s="52" t="s">
        <v>0</v>
      </c>
      <c r="C217" s="52" t="s">
        <v>0</v>
      </c>
      <c r="D217" s="52" t="s">
        <v>0</v>
      </c>
      <c r="E217" s="52" t="s">
        <v>0</v>
      </c>
      <c r="F217" s="52" t="s">
        <v>0</v>
      </c>
      <c r="G217" s="52" t="s">
        <v>0</v>
      </c>
      <c r="H217" s="52" t="s">
        <v>0</v>
      </c>
      <c r="I217" s="52" t="s">
        <v>0</v>
      </c>
      <c r="J217" s="52" t="s">
        <v>0</v>
      </c>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f t="shared" si="8"/>
        <v>0</v>
      </c>
      <c r="BA217" s="51"/>
      <c r="BB217" s="51"/>
      <c r="BC217" s="51"/>
      <c r="BD217" s="51"/>
      <c r="BE217" s="51"/>
      <c r="BF217" s="51"/>
      <c r="BG217" s="51"/>
      <c r="BH217" s="51"/>
      <c r="BI217" s="51"/>
      <c r="BJ217" s="51"/>
      <c r="BK217" s="51"/>
      <c r="BL217" s="51"/>
      <c r="BM217" s="51"/>
      <c r="BN217" s="51"/>
      <c r="BO217" s="51"/>
      <c r="BP217" s="51"/>
      <c r="BQ217" s="51"/>
    </row>
    <row r="218" spans="1:69" ht="13.2" customHeight="1" x14ac:dyDescent="0.2">
      <c r="A218" s="69">
        <f t="shared" si="7"/>
        <v>0</v>
      </c>
      <c r="B218" s="52" t="s">
        <v>0</v>
      </c>
      <c r="C218" s="52" t="s">
        <v>0</v>
      </c>
      <c r="D218" s="52" t="s">
        <v>0</v>
      </c>
      <c r="E218" s="52" t="s">
        <v>0</v>
      </c>
      <c r="F218" s="52" t="s">
        <v>0</v>
      </c>
      <c r="G218" s="52" t="s">
        <v>0</v>
      </c>
      <c r="H218" s="52" t="s">
        <v>0</v>
      </c>
      <c r="I218" s="52" t="s">
        <v>0</v>
      </c>
      <c r="J218" s="52" t="s">
        <v>0</v>
      </c>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f t="shared" si="8"/>
        <v>0</v>
      </c>
      <c r="BA218" s="66"/>
      <c r="BB218" s="66"/>
      <c r="BC218" s="66"/>
      <c r="BD218" s="66"/>
      <c r="BE218" s="66"/>
      <c r="BF218" s="66"/>
      <c r="BG218" s="66"/>
      <c r="BH218" s="66"/>
      <c r="BI218" s="66"/>
      <c r="BJ218" s="66"/>
      <c r="BK218" s="66"/>
      <c r="BL218" s="66"/>
      <c r="BM218" s="66"/>
      <c r="BN218" s="66"/>
      <c r="BO218" s="66"/>
      <c r="BP218" s="66"/>
      <c r="BQ218" s="66"/>
    </row>
    <row r="219" spans="1:69" ht="13.2" customHeight="1" x14ac:dyDescent="0.2">
      <c r="A219" s="69">
        <f t="shared" si="7"/>
        <v>0</v>
      </c>
      <c r="B219" s="52" t="s">
        <v>0</v>
      </c>
      <c r="C219" s="52" t="s">
        <v>0</v>
      </c>
      <c r="D219" s="52" t="s">
        <v>0</v>
      </c>
      <c r="E219" s="52" t="s">
        <v>0</v>
      </c>
      <c r="F219" s="52" t="s">
        <v>0</v>
      </c>
      <c r="G219" s="52" t="s">
        <v>0</v>
      </c>
      <c r="H219" s="52" t="s">
        <v>0</v>
      </c>
      <c r="I219" s="52" t="s">
        <v>0</v>
      </c>
      <c r="J219" s="52" t="s">
        <v>0</v>
      </c>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f t="shared" si="8"/>
        <v>0</v>
      </c>
      <c r="BA219" s="51"/>
      <c r="BB219" s="51"/>
      <c r="BC219" s="51"/>
      <c r="BD219" s="51"/>
      <c r="BE219" s="51"/>
      <c r="BF219" s="51"/>
      <c r="BG219" s="51"/>
      <c r="BH219" s="51"/>
      <c r="BI219" s="51"/>
      <c r="BJ219" s="51"/>
      <c r="BK219" s="51"/>
      <c r="BL219" s="51"/>
      <c r="BM219" s="51"/>
      <c r="BN219" s="51"/>
      <c r="BO219" s="51"/>
      <c r="BP219" s="51"/>
      <c r="BQ219" s="51"/>
    </row>
    <row r="220" spans="1:69" ht="13.2" customHeight="1" x14ac:dyDescent="0.2">
      <c r="A220" s="69">
        <f t="shared" si="7"/>
        <v>0</v>
      </c>
      <c r="B220" s="52" t="s">
        <v>0</v>
      </c>
      <c r="C220" s="52" t="s">
        <v>0</v>
      </c>
      <c r="D220" s="52" t="s">
        <v>0</v>
      </c>
      <c r="E220" s="52" t="s">
        <v>0</v>
      </c>
      <c r="F220" s="52" t="s">
        <v>0</v>
      </c>
      <c r="G220" s="52" t="s">
        <v>0</v>
      </c>
      <c r="H220" s="52" t="s">
        <v>0</v>
      </c>
      <c r="I220" s="52" t="s">
        <v>0</v>
      </c>
      <c r="J220" s="52" t="s">
        <v>0</v>
      </c>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f t="shared" si="8"/>
        <v>0</v>
      </c>
      <c r="BA220" s="66"/>
      <c r="BB220" s="66"/>
      <c r="BC220" s="66"/>
      <c r="BD220" s="66"/>
      <c r="BE220" s="66"/>
      <c r="BF220" s="66"/>
      <c r="BG220" s="66"/>
      <c r="BH220" s="66"/>
      <c r="BI220" s="66"/>
      <c r="BJ220" s="66"/>
      <c r="BK220" s="66"/>
      <c r="BL220" s="66"/>
      <c r="BM220" s="66"/>
      <c r="BN220" s="66"/>
      <c r="BO220" s="66"/>
      <c r="BP220" s="66"/>
      <c r="BQ220" s="66"/>
    </row>
    <row r="221" spans="1:69" ht="13.2" customHeight="1" x14ac:dyDescent="0.2">
      <c r="A221" s="69">
        <f t="shared" si="7"/>
        <v>0</v>
      </c>
      <c r="B221" s="52" t="s">
        <v>0</v>
      </c>
      <c r="C221" s="52" t="s">
        <v>0</v>
      </c>
      <c r="D221" s="52" t="s">
        <v>0</v>
      </c>
      <c r="E221" s="52" t="s">
        <v>0</v>
      </c>
      <c r="F221" s="52" t="s">
        <v>0</v>
      </c>
      <c r="G221" s="52" t="s">
        <v>0</v>
      </c>
      <c r="H221" s="52" t="s">
        <v>0</v>
      </c>
      <c r="I221" s="52" t="s">
        <v>0</v>
      </c>
      <c r="J221" s="52" t="s">
        <v>0</v>
      </c>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f t="shared" si="8"/>
        <v>0</v>
      </c>
      <c r="BA221" s="51"/>
      <c r="BB221" s="51"/>
      <c r="BC221" s="51"/>
      <c r="BD221" s="51"/>
      <c r="BE221" s="51"/>
      <c r="BF221" s="51"/>
      <c r="BG221" s="51"/>
      <c r="BH221" s="51"/>
      <c r="BI221" s="51"/>
      <c r="BJ221" s="51"/>
      <c r="BK221" s="51"/>
      <c r="BL221" s="51"/>
      <c r="BM221" s="51"/>
      <c r="BN221" s="51"/>
      <c r="BO221" s="51"/>
      <c r="BP221" s="51"/>
      <c r="BQ221" s="51"/>
    </row>
    <row r="222" spans="1:69" ht="13.2" customHeight="1" x14ac:dyDescent="0.2">
      <c r="A222" s="69">
        <f t="shared" si="7"/>
        <v>0</v>
      </c>
      <c r="B222" s="52" t="s">
        <v>0</v>
      </c>
      <c r="C222" s="52" t="s">
        <v>0</v>
      </c>
      <c r="D222" s="52" t="s">
        <v>0</v>
      </c>
      <c r="E222" s="52" t="s">
        <v>0</v>
      </c>
      <c r="F222" s="52" t="s">
        <v>0</v>
      </c>
      <c r="G222" s="52" t="s">
        <v>0</v>
      </c>
      <c r="H222" s="52" t="s">
        <v>0</v>
      </c>
      <c r="I222" s="52" t="s">
        <v>0</v>
      </c>
      <c r="J222" s="52" t="s">
        <v>0</v>
      </c>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f t="shared" si="8"/>
        <v>0</v>
      </c>
      <c r="BA222" s="66"/>
      <c r="BB222" s="66"/>
      <c r="BC222" s="66"/>
      <c r="BD222" s="66"/>
      <c r="BE222" s="66"/>
      <c r="BF222" s="66"/>
      <c r="BG222" s="66"/>
      <c r="BH222" s="66"/>
      <c r="BI222" s="66"/>
      <c r="BJ222" s="66"/>
      <c r="BK222" s="66"/>
      <c r="BL222" s="66"/>
      <c r="BM222" s="66"/>
      <c r="BN222" s="66"/>
      <c r="BO222" s="66"/>
      <c r="BP222" s="66"/>
      <c r="BQ222" s="66"/>
    </row>
    <row r="223" spans="1:69" ht="13.2" customHeight="1" x14ac:dyDescent="0.2">
      <c r="A223" s="69">
        <f t="shared" si="7"/>
        <v>0</v>
      </c>
      <c r="B223" s="52" t="s">
        <v>0</v>
      </c>
      <c r="C223" s="52" t="s">
        <v>0</v>
      </c>
      <c r="D223" s="52" t="s">
        <v>0</v>
      </c>
      <c r="E223" s="52" t="s">
        <v>0</v>
      </c>
      <c r="F223" s="52" t="s">
        <v>0</v>
      </c>
      <c r="G223" s="52" t="s">
        <v>0</v>
      </c>
      <c r="H223" s="52" t="s">
        <v>0</v>
      </c>
      <c r="I223" s="52" t="s">
        <v>0</v>
      </c>
      <c r="J223" s="52" t="s">
        <v>0</v>
      </c>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f t="shared" si="8"/>
        <v>0</v>
      </c>
      <c r="BA223" s="51"/>
      <c r="BB223" s="51"/>
      <c r="BC223" s="51"/>
      <c r="BD223" s="51"/>
      <c r="BE223" s="51"/>
      <c r="BF223" s="51"/>
      <c r="BG223" s="51"/>
      <c r="BH223" s="51"/>
      <c r="BI223" s="51"/>
      <c r="BJ223" s="51"/>
      <c r="BK223" s="51"/>
      <c r="BL223" s="51"/>
      <c r="BM223" s="51"/>
      <c r="BN223" s="51"/>
      <c r="BO223" s="51"/>
      <c r="BP223" s="51"/>
      <c r="BQ223" s="51"/>
    </row>
    <row r="224" spans="1:69" ht="13.2" customHeight="1" x14ac:dyDescent="0.2">
      <c r="A224" s="69">
        <f t="shared" si="7"/>
        <v>0</v>
      </c>
      <c r="B224" s="52" t="s">
        <v>0</v>
      </c>
      <c r="C224" s="52" t="s">
        <v>0</v>
      </c>
      <c r="D224" s="52" t="s">
        <v>0</v>
      </c>
      <c r="E224" s="52" t="s">
        <v>0</v>
      </c>
      <c r="F224" s="52" t="s">
        <v>0</v>
      </c>
      <c r="G224" s="52" t="s">
        <v>0</v>
      </c>
      <c r="H224" s="52" t="s">
        <v>0</v>
      </c>
      <c r="I224" s="52" t="s">
        <v>0</v>
      </c>
      <c r="J224" s="52" t="s">
        <v>0</v>
      </c>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f t="shared" si="8"/>
        <v>0</v>
      </c>
      <c r="BA224" s="66"/>
      <c r="BB224" s="66"/>
      <c r="BC224" s="66"/>
      <c r="BD224" s="66"/>
      <c r="BE224" s="66"/>
      <c r="BF224" s="66"/>
      <c r="BG224" s="66"/>
      <c r="BH224" s="66"/>
      <c r="BI224" s="66"/>
      <c r="BJ224" s="66"/>
      <c r="BK224" s="66"/>
      <c r="BL224" s="66"/>
      <c r="BM224" s="66"/>
      <c r="BN224" s="66"/>
      <c r="BO224" s="66"/>
      <c r="BP224" s="66"/>
      <c r="BQ224" s="66"/>
    </row>
    <row r="225" spans="1:69" ht="13.2" customHeight="1" x14ac:dyDescent="0.2">
      <c r="A225" s="69">
        <f t="shared" si="7"/>
        <v>0</v>
      </c>
      <c r="B225" s="52" t="s">
        <v>0</v>
      </c>
      <c r="C225" s="52" t="s">
        <v>0</v>
      </c>
      <c r="D225" s="52" t="s">
        <v>0</v>
      </c>
      <c r="E225" s="52" t="s">
        <v>0</v>
      </c>
      <c r="F225" s="52" t="s">
        <v>0</v>
      </c>
      <c r="G225" s="52" t="s">
        <v>0</v>
      </c>
      <c r="H225" s="52" t="s">
        <v>0</v>
      </c>
      <c r="I225" s="52" t="s">
        <v>0</v>
      </c>
      <c r="J225" s="52" t="s">
        <v>0</v>
      </c>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f t="shared" si="8"/>
        <v>0</v>
      </c>
      <c r="BA225" s="51"/>
      <c r="BB225" s="51"/>
      <c r="BC225" s="51"/>
      <c r="BD225" s="51"/>
      <c r="BE225" s="51"/>
      <c r="BF225" s="51"/>
      <c r="BG225" s="51"/>
      <c r="BH225" s="51"/>
      <c r="BI225" s="51"/>
      <c r="BJ225" s="51"/>
      <c r="BK225" s="51"/>
      <c r="BL225" s="51"/>
      <c r="BM225" s="51"/>
      <c r="BN225" s="51"/>
      <c r="BO225" s="51"/>
      <c r="BP225" s="51"/>
      <c r="BQ225" s="51"/>
    </row>
    <row r="226" spans="1:69" ht="13.2" customHeight="1" x14ac:dyDescent="0.2">
      <c r="A226" s="69">
        <f t="shared" si="7"/>
        <v>0</v>
      </c>
      <c r="B226" s="52" t="s">
        <v>0</v>
      </c>
      <c r="C226" s="52" t="s">
        <v>0</v>
      </c>
      <c r="D226" s="52" t="s">
        <v>0</v>
      </c>
      <c r="E226" s="52" t="s">
        <v>0</v>
      </c>
      <c r="F226" s="52" t="s">
        <v>0</v>
      </c>
      <c r="G226" s="52" t="s">
        <v>0</v>
      </c>
      <c r="H226" s="52" t="s">
        <v>0</v>
      </c>
      <c r="I226" s="52" t="s">
        <v>0</v>
      </c>
      <c r="J226" s="52" t="s">
        <v>0</v>
      </c>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f t="shared" si="8"/>
        <v>0</v>
      </c>
      <c r="BA226" s="66"/>
      <c r="BB226" s="66"/>
      <c r="BC226" s="66"/>
      <c r="BD226" s="66"/>
      <c r="BE226" s="66"/>
      <c r="BF226" s="66"/>
      <c r="BG226" s="66"/>
      <c r="BH226" s="66"/>
      <c r="BI226" s="66"/>
      <c r="BJ226" s="66"/>
      <c r="BK226" s="66"/>
      <c r="BL226" s="66"/>
      <c r="BM226" s="66"/>
      <c r="BN226" s="66"/>
      <c r="BO226" s="66"/>
      <c r="BP226" s="66"/>
      <c r="BQ226" s="66"/>
    </row>
    <row r="227" spans="1:69" ht="13.2" customHeight="1" x14ac:dyDescent="0.2">
      <c r="A227" s="69">
        <f t="shared" si="7"/>
        <v>0</v>
      </c>
      <c r="B227" s="52" t="s">
        <v>0</v>
      </c>
      <c r="C227" s="52" t="s">
        <v>0</v>
      </c>
      <c r="D227" s="52" t="s">
        <v>0</v>
      </c>
      <c r="E227" s="52" t="s">
        <v>0</v>
      </c>
      <c r="F227" s="52" t="s">
        <v>0</v>
      </c>
      <c r="G227" s="52" t="s">
        <v>0</v>
      </c>
      <c r="H227" s="52" t="s">
        <v>0</v>
      </c>
      <c r="I227" s="52" t="s">
        <v>0</v>
      </c>
      <c r="J227" s="52" t="s">
        <v>0</v>
      </c>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f t="shared" si="8"/>
        <v>0</v>
      </c>
      <c r="BA227" s="51"/>
      <c r="BB227" s="51"/>
      <c r="BC227" s="51"/>
      <c r="BD227" s="51"/>
      <c r="BE227" s="51"/>
      <c r="BF227" s="51"/>
      <c r="BG227" s="51"/>
      <c r="BH227" s="51"/>
      <c r="BI227" s="51"/>
      <c r="BJ227" s="51"/>
      <c r="BK227" s="51"/>
      <c r="BL227" s="51"/>
      <c r="BM227" s="51"/>
      <c r="BN227" s="51"/>
      <c r="BO227" s="51"/>
      <c r="BP227" s="51"/>
      <c r="BQ227" s="51"/>
    </row>
    <row r="228" spans="1:69" ht="13.2" customHeight="1" x14ac:dyDescent="0.2">
      <c r="A228" s="69">
        <f t="shared" si="7"/>
        <v>0</v>
      </c>
      <c r="B228" s="52" t="s">
        <v>0</v>
      </c>
      <c r="C228" s="52" t="s">
        <v>0</v>
      </c>
      <c r="D228" s="52" t="s">
        <v>0</v>
      </c>
      <c r="E228" s="52" t="s">
        <v>0</v>
      </c>
      <c r="F228" s="52" t="s">
        <v>0</v>
      </c>
      <c r="G228" s="52" t="s">
        <v>0</v>
      </c>
      <c r="H228" s="52" t="s">
        <v>0</v>
      </c>
      <c r="I228" s="52" t="s">
        <v>0</v>
      </c>
      <c r="J228" s="52" t="s">
        <v>0</v>
      </c>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f t="shared" si="8"/>
        <v>0</v>
      </c>
      <c r="BA228" s="66"/>
      <c r="BB228" s="66"/>
      <c r="BC228" s="66"/>
      <c r="BD228" s="66"/>
      <c r="BE228" s="66"/>
      <c r="BF228" s="66"/>
      <c r="BG228" s="66"/>
      <c r="BH228" s="66"/>
      <c r="BI228" s="66"/>
      <c r="BJ228" s="66"/>
      <c r="BK228" s="66"/>
      <c r="BL228" s="66"/>
      <c r="BM228" s="66"/>
      <c r="BN228" s="66"/>
      <c r="BO228" s="66"/>
      <c r="BP228" s="66"/>
      <c r="BQ228" s="66"/>
    </row>
    <row r="229" spans="1:69" ht="13.2" customHeight="1" x14ac:dyDescent="0.2">
      <c r="A229" s="69">
        <f t="shared" si="7"/>
        <v>0</v>
      </c>
      <c r="B229" s="52" t="s">
        <v>0</v>
      </c>
      <c r="C229" s="52" t="s">
        <v>0</v>
      </c>
      <c r="D229" s="52" t="s">
        <v>0</v>
      </c>
      <c r="E229" s="52" t="s">
        <v>0</v>
      </c>
      <c r="F229" s="52" t="s">
        <v>0</v>
      </c>
      <c r="G229" s="52" t="s">
        <v>0</v>
      </c>
      <c r="H229" s="52" t="s">
        <v>0</v>
      </c>
      <c r="I229" s="52" t="s">
        <v>0</v>
      </c>
      <c r="J229" s="52" t="s">
        <v>0</v>
      </c>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f t="shared" si="8"/>
        <v>0</v>
      </c>
      <c r="BA229" s="51"/>
      <c r="BB229" s="51"/>
      <c r="BC229" s="51"/>
      <c r="BD229" s="51"/>
      <c r="BE229" s="51"/>
      <c r="BF229" s="51"/>
      <c r="BG229" s="51"/>
      <c r="BH229" s="51"/>
      <c r="BI229" s="51"/>
      <c r="BJ229" s="51"/>
      <c r="BK229" s="51"/>
      <c r="BL229" s="51"/>
      <c r="BM229" s="51"/>
      <c r="BN229" s="51"/>
      <c r="BO229" s="51"/>
      <c r="BP229" s="51"/>
      <c r="BQ229" s="51"/>
    </row>
    <row r="230" spans="1:69" ht="13.2" customHeight="1" x14ac:dyDescent="0.2">
      <c r="A230" s="69">
        <f t="shared" si="7"/>
        <v>0</v>
      </c>
      <c r="B230" s="52" t="s">
        <v>0</v>
      </c>
      <c r="C230" s="52" t="s">
        <v>0</v>
      </c>
      <c r="D230" s="52" t="s">
        <v>0</v>
      </c>
      <c r="E230" s="52" t="s">
        <v>0</v>
      </c>
      <c r="F230" s="52" t="s">
        <v>0</v>
      </c>
      <c r="G230" s="52" t="s">
        <v>0</v>
      </c>
      <c r="H230" s="52" t="s">
        <v>0</v>
      </c>
      <c r="I230" s="52" t="s">
        <v>0</v>
      </c>
      <c r="J230" s="52" t="s">
        <v>0</v>
      </c>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f t="shared" si="8"/>
        <v>0</v>
      </c>
      <c r="BA230" s="66"/>
      <c r="BB230" s="66"/>
      <c r="BC230" s="66"/>
      <c r="BD230" s="66"/>
      <c r="BE230" s="66"/>
      <c r="BF230" s="66"/>
      <c r="BG230" s="66"/>
      <c r="BH230" s="66"/>
      <c r="BI230" s="66"/>
      <c r="BJ230" s="66"/>
      <c r="BK230" s="66"/>
      <c r="BL230" s="66"/>
      <c r="BM230" s="66"/>
      <c r="BN230" s="66"/>
      <c r="BO230" s="66"/>
      <c r="BP230" s="66"/>
      <c r="BQ230" s="66"/>
    </row>
    <row r="231" spans="1:69" ht="13.2" customHeight="1" x14ac:dyDescent="0.2">
      <c r="A231" s="69">
        <f t="shared" si="7"/>
        <v>0</v>
      </c>
      <c r="B231" s="52" t="s">
        <v>0</v>
      </c>
      <c r="C231" s="52" t="s">
        <v>0</v>
      </c>
      <c r="D231" s="52" t="s">
        <v>0</v>
      </c>
      <c r="E231" s="52" t="s">
        <v>0</v>
      </c>
      <c r="F231" s="52" t="s">
        <v>0</v>
      </c>
      <c r="G231" s="52" t="s">
        <v>0</v>
      </c>
      <c r="H231" s="52" t="s">
        <v>0</v>
      </c>
      <c r="I231" s="52" t="s">
        <v>0</v>
      </c>
      <c r="J231" s="52" t="s">
        <v>0</v>
      </c>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f t="shared" si="8"/>
        <v>0</v>
      </c>
      <c r="BA231" s="51"/>
      <c r="BB231" s="51"/>
      <c r="BC231" s="51"/>
      <c r="BD231" s="51"/>
      <c r="BE231" s="51"/>
      <c r="BF231" s="51"/>
      <c r="BG231" s="51"/>
      <c r="BH231" s="51"/>
      <c r="BI231" s="51"/>
      <c r="BJ231" s="51"/>
      <c r="BK231" s="51"/>
      <c r="BL231" s="51"/>
      <c r="BM231" s="51"/>
      <c r="BN231" s="51"/>
      <c r="BO231" s="51"/>
      <c r="BP231" s="51"/>
      <c r="BQ231" s="51"/>
    </row>
    <row r="232" spans="1:69" ht="13.2" customHeight="1" x14ac:dyDescent="0.2">
      <c r="A232" s="69">
        <f t="shared" si="7"/>
        <v>0</v>
      </c>
      <c r="B232" s="52" t="s">
        <v>0</v>
      </c>
      <c r="C232" s="52" t="s">
        <v>0</v>
      </c>
      <c r="D232" s="52" t="s">
        <v>0</v>
      </c>
      <c r="E232" s="52" t="s">
        <v>0</v>
      </c>
      <c r="F232" s="52" t="s">
        <v>0</v>
      </c>
      <c r="G232" s="52" t="s">
        <v>0</v>
      </c>
      <c r="H232" s="52" t="s">
        <v>0</v>
      </c>
      <c r="I232" s="52" t="s">
        <v>0</v>
      </c>
      <c r="J232" s="52" t="s">
        <v>0</v>
      </c>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f t="shared" si="8"/>
        <v>0</v>
      </c>
      <c r="BA232" s="66"/>
      <c r="BB232" s="66"/>
      <c r="BC232" s="66"/>
      <c r="BD232" s="66"/>
      <c r="BE232" s="66"/>
      <c r="BF232" s="66"/>
      <c r="BG232" s="66"/>
      <c r="BH232" s="66"/>
      <c r="BI232" s="66"/>
      <c r="BJ232" s="66"/>
      <c r="BK232" s="66"/>
      <c r="BL232" s="66"/>
      <c r="BM232" s="66"/>
      <c r="BN232" s="66"/>
      <c r="BO232" s="66"/>
      <c r="BP232" s="66"/>
      <c r="BQ232" s="66"/>
    </row>
    <row r="233" spans="1:69" ht="13.2" customHeight="1" x14ac:dyDescent="0.2">
      <c r="A233" s="69">
        <f t="shared" si="7"/>
        <v>0</v>
      </c>
      <c r="B233" s="52" t="s">
        <v>0</v>
      </c>
      <c r="C233" s="52" t="s">
        <v>0</v>
      </c>
      <c r="D233" s="52" t="s">
        <v>0</v>
      </c>
      <c r="E233" s="52" t="s">
        <v>0</v>
      </c>
      <c r="F233" s="52" t="s">
        <v>0</v>
      </c>
      <c r="G233" s="52" t="s">
        <v>0</v>
      </c>
      <c r="H233" s="52" t="s">
        <v>0</v>
      </c>
      <c r="I233" s="52" t="s">
        <v>0</v>
      </c>
      <c r="J233" s="52" t="s">
        <v>0</v>
      </c>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f t="shared" si="8"/>
        <v>0</v>
      </c>
      <c r="BA233" s="51"/>
      <c r="BB233" s="51"/>
      <c r="BC233" s="51"/>
      <c r="BD233" s="51"/>
      <c r="BE233" s="51"/>
      <c r="BF233" s="51"/>
      <c r="BG233" s="51"/>
      <c r="BH233" s="51"/>
      <c r="BI233" s="51"/>
      <c r="BJ233" s="51"/>
      <c r="BK233" s="51"/>
      <c r="BL233" s="51"/>
      <c r="BM233" s="51"/>
      <c r="BN233" s="51"/>
      <c r="BO233" s="51"/>
      <c r="BP233" s="51"/>
      <c r="BQ233" s="51"/>
    </row>
    <row r="234" spans="1:69" ht="13.2" customHeight="1" x14ac:dyDescent="0.2">
      <c r="A234" s="69">
        <f t="shared" si="7"/>
        <v>0</v>
      </c>
      <c r="B234" s="52" t="s">
        <v>0</v>
      </c>
      <c r="C234" s="52" t="s">
        <v>0</v>
      </c>
      <c r="D234" s="52" t="s">
        <v>0</v>
      </c>
      <c r="E234" s="52" t="s">
        <v>0</v>
      </c>
      <c r="F234" s="52" t="s">
        <v>0</v>
      </c>
      <c r="G234" s="52" t="s">
        <v>0</v>
      </c>
      <c r="H234" s="52" t="s">
        <v>0</v>
      </c>
      <c r="I234" s="52" t="s">
        <v>0</v>
      </c>
      <c r="J234" s="52" t="s">
        <v>0</v>
      </c>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f t="shared" si="8"/>
        <v>0</v>
      </c>
      <c r="BA234" s="66"/>
      <c r="BB234" s="66"/>
      <c r="BC234" s="66"/>
      <c r="BD234" s="66"/>
      <c r="BE234" s="66"/>
      <c r="BF234" s="66"/>
      <c r="BG234" s="66"/>
      <c r="BH234" s="66"/>
      <c r="BI234" s="66"/>
      <c r="BJ234" s="66"/>
      <c r="BK234" s="66"/>
      <c r="BL234" s="66"/>
      <c r="BM234" s="66"/>
      <c r="BN234" s="66"/>
      <c r="BO234" s="66"/>
      <c r="BP234" s="66"/>
      <c r="BQ234" s="66"/>
    </row>
    <row r="235" spans="1:69" ht="13.2" customHeight="1" x14ac:dyDescent="0.2">
      <c r="A235" s="69">
        <f t="shared" si="7"/>
        <v>0</v>
      </c>
      <c r="B235" s="52" t="s">
        <v>0</v>
      </c>
      <c r="C235" s="52" t="s">
        <v>0</v>
      </c>
      <c r="D235" s="52" t="s">
        <v>0</v>
      </c>
      <c r="E235" s="52" t="s">
        <v>0</v>
      </c>
      <c r="F235" s="52" t="s">
        <v>0</v>
      </c>
      <c r="G235" s="52" t="s">
        <v>0</v>
      </c>
      <c r="H235" s="52" t="s">
        <v>0</v>
      </c>
      <c r="I235" s="52" t="s">
        <v>0</v>
      </c>
      <c r="J235" s="52" t="s">
        <v>0</v>
      </c>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f t="shared" si="8"/>
        <v>0</v>
      </c>
      <c r="BA235" s="51"/>
      <c r="BB235" s="51"/>
      <c r="BC235" s="51"/>
      <c r="BD235" s="51"/>
      <c r="BE235" s="51"/>
      <c r="BF235" s="51"/>
      <c r="BG235" s="51"/>
      <c r="BH235" s="51"/>
      <c r="BI235" s="51"/>
      <c r="BJ235" s="51"/>
      <c r="BK235" s="51"/>
      <c r="BL235" s="51"/>
      <c r="BM235" s="51"/>
      <c r="BN235" s="51"/>
      <c r="BO235" s="51"/>
      <c r="BP235" s="51"/>
      <c r="BQ235" s="51"/>
    </row>
    <row r="236" spans="1:69" ht="13.2" customHeight="1" x14ac:dyDescent="0.2">
      <c r="A236" s="69">
        <f t="shared" si="7"/>
        <v>0</v>
      </c>
      <c r="B236" s="52" t="s">
        <v>0</v>
      </c>
      <c r="C236" s="52" t="s">
        <v>0</v>
      </c>
      <c r="D236" s="52" t="s">
        <v>0</v>
      </c>
      <c r="E236" s="52" t="s">
        <v>0</v>
      </c>
      <c r="F236" s="52" t="s">
        <v>0</v>
      </c>
      <c r="G236" s="52" t="s">
        <v>0</v>
      </c>
      <c r="H236" s="52" t="s">
        <v>0</v>
      </c>
      <c r="I236" s="52" t="s">
        <v>0</v>
      </c>
      <c r="J236" s="52" t="s">
        <v>0</v>
      </c>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f t="shared" si="8"/>
        <v>0</v>
      </c>
      <c r="BA236" s="66"/>
      <c r="BB236" s="66"/>
      <c r="BC236" s="66"/>
      <c r="BD236" s="66"/>
      <c r="BE236" s="66"/>
      <c r="BF236" s="66"/>
      <c r="BG236" s="66"/>
      <c r="BH236" s="66"/>
      <c r="BI236" s="66"/>
      <c r="BJ236" s="66"/>
      <c r="BK236" s="66"/>
      <c r="BL236" s="66"/>
      <c r="BM236" s="66"/>
      <c r="BN236" s="66"/>
      <c r="BO236" s="66"/>
      <c r="BP236" s="66"/>
      <c r="BQ236" s="66"/>
    </row>
    <row r="237" spans="1:69" ht="13.2" customHeight="1" x14ac:dyDescent="0.2">
      <c r="A237" s="69">
        <f t="shared" si="7"/>
        <v>0</v>
      </c>
      <c r="B237" s="52" t="s">
        <v>0</v>
      </c>
      <c r="C237" s="52" t="s">
        <v>0</v>
      </c>
      <c r="D237" s="52" t="s">
        <v>0</v>
      </c>
      <c r="E237" s="52" t="s">
        <v>0</v>
      </c>
      <c r="F237" s="52" t="s">
        <v>0</v>
      </c>
      <c r="G237" s="52" t="s">
        <v>0</v>
      </c>
      <c r="H237" s="52" t="s">
        <v>0</v>
      </c>
      <c r="I237" s="52" t="s">
        <v>0</v>
      </c>
      <c r="J237" s="52" t="s">
        <v>0</v>
      </c>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f t="shared" si="8"/>
        <v>0</v>
      </c>
      <c r="BA237" s="51"/>
      <c r="BB237" s="51"/>
      <c r="BC237" s="51"/>
      <c r="BD237" s="51"/>
      <c r="BE237" s="51"/>
      <c r="BF237" s="51"/>
      <c r="BG237" s="51"/>
      <c r="BH237" s="51"/>
      <c r="BI237" s="51"/>
      <c r="BJ237" s="51"/>
      <c r="BK237" s="51"/>
      <c r="BL237" s="51"/>
      <c r="BM237" s="51"/>
      <c r="BN237" s="51"/>
      <c r="BO237" s="51"/>
      <c r="BP237" s="51"/>
      <c r="BQ237" s="51"/>
    </row>
    <row r="238" spans="1:69" ht="13.2" customHeight="1" x14ac:dyDescent="0.2">
      <c r="A238" s="69">
        <f t="shared" si="7"/>
        <v>0</v>
      </c>
      <c r="B238" s="52" t="s">
        <v>0</v>
      </c>
      <c r="C238" s="52" t="s">
        <v>0</v>
      </c>
      <c r="D238" s="52" t="s">
        <v>0</v>
      </c>
      <c r="E238" s="52" t="s">
        <v>0</v>
      </c>
      <c r="F238" s="52" t="s">
        <v>0</v>
      </c>
      <c r="G238" s="52" t="s">
        <v>0</v>
      </c>
      <c r="H238" s="52" t="s">
        <v>0</v>
      </c>
      <c r="I238" s="52" t="s">
        <v>0</v>
      </c>
      <c r="J238" s="52" t="s">
        <v>0</v>
      </c>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f t="shared" si="8"/>
        <v>0</v>
      </c>
      <c r="BA238" s="66"/>
      <c r="BB238" s="66"/>
      <c r="BC238" s="66"/>
      <c r="BD238" s="66"/>
      <c r="BE238" s="66"/>
      <c r="BF238" s="66"/>
      <c r="BG238" s="66"/>
      <c r="BH238" s="66"/>
      <c r="BI238" s="66"/>
      <c r="BJ238" s="66"/>
      <c r="BK238" s="66"/>
      <c r="BL238" s="66"/>
      <c r="BM238" s="66"/>
      <c r="BN238" s="66"/>
      <c r="BO238" s="66"/>
      <c r="BP238" s="66"/>
      <c r="BQ238" s="66"/>
    </row>
    <row r="239" spans="1:69" ht="13.2" customHeight="1" x14ac:dyDescent="0.2">
      <c r="A239" s="69">
        <f t="shared" si="7"/>
        <v>0</v>
      </c>
      <c r="B239" s="52" t="s">
        <v>0</v>
      </c>
      <c r="C239" s="52" t="s">
        <v>0</v>
      </c>
      <c r="D239" s="52" t="s">
        <v>0</v>
      </c>
      <c r="E239" s="52" t="s">
        <v>0</v>
      </c>
      <c r="F239" s="52" t="s">
        <v>0</v>
      </c>
      <c r="G239" s="52" t="s">
        <v>0</v>
      </c>
      <c r="H239" s="52" t="s">
        <v>0</v>
      </c>
      <c r="I239" s="52" t="s">
        <v>0</v>
      </c>
      <c r="J239" s="52" t="s">
        <v>0</v>
      </c>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f t="shared" si="8"/>
        <v>0</v>
      </c>
      <c r="BA239" s="51"/>
      <c r="BB239" s="51"/>
      <c r="BC239" s="51"/>
      <c r="BD239" s="51"/>
      <c r="BE239" s="51"/>
      <c r="BF239" s="51"/>
      <c r="BG239" s="51"/>
      <c r="BH239" s="51"/>
      <c r="BI239" s="51"/>
      <c r="BJ239" s="51"/>
      <c r="BK239" s="51"/>
      <c r="BL239" s="51"/>
      <c r="BM239" s="51"/>
      <c r="BN239" s="51"/>
      <c r="BO239" s="51"/>
      <c r="BP239" s="51"/>
      <c r="BQ239" s="51"/>
    </row>
    <row r="240" spans="1:69" ht="13.2" customHeight="1" x14ac:dyDescent="0.2">
      <c r="A240" s="69">
        <f t="shared" si="7"/>
        <v>0</v>
      </c>
      <c r="B240" s="52" t="s">
        <v>0</v>
      </c>
      <c r="C240" s="52" t="s">
        <v>0</v>
      </c>
      <c r="D240" s="52" t="s">
        <v>0</v>
      </c>
      <c r="E240" s="52" t="s">
        <v>0</v>
      </c>
      <c r="F240" s="52" t="s">
        <v>0</v>
      </c>
      <c r="G240" s="52" t="s">
        <v>0</v>
      </c>
      <c r="H240" s="52" t="s">
        <v>0</v>
      </c>
      <c r="I240" s="52" t="s">
        <v>0</v>
      </c>
      <c r="J240" s="52" t="s">
        <v>0</v>
      </c>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f t="shared" si="8"/>
        <v>0</v>
      </c>
      <c r="BA240" s="66"/>
      <c r="BB240" s="66"/>
      <c r="BC240" s="66"/>
      <c r="BD240" s="66"/>
      <c r="BE240" s="66"/>
      <c r="BF240" s="66"/>
      <c r="BG240" s="66"/>
      <c r="BH240" s="66"/>
      <c r="BI240" s="66"/>
      <c r="BJ240" s="66"/>
      <c r="BK240" s="66"/>
      <c r="BL240" s="66"/>
      <c r="BM240" s="66"/>
      <c r="BN240" s="66"/>
      <c r="BO240" s="66"/>
      <c r="BP240" s="66"/>
      <c r="BQ240" s="66"/>
    </row>
    <row r="241" spans="1:69" ht="13.2" customHeight="1" x14ac:dyDescent="0.2">
      <c r="A241" s="69">
        <f t="shared" si="7"/>
        <v>0</v>
      </c>
      <c r="B241" s="52" t="s">
        <v>0</v>
      </c>
      <c r="C241" s="52" t="s">
        <v>0</v>
      </c>
      <c r="D241" s="52" t="s">
        <v>0</v>
      </c>
      <c r="E241" s="52" t="s">
        <v>0</v>
      </c>
      <c r="F241" s="52" t="s">
        <v>0</v>
      </c>
      <c r="G241" s="52" t="s">
        <v>0</v>
      </c>
      <c r="H241" s="52" t="s">
        <v>0</v>
      </c>
      <c r="I241" s="52" t="s">
        <v>0</v>
      </c>
      <c r="J241" s="52" t="s">
        <v>0</v>
      </c>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f t="shared" si="8"/>
        <v>0</v>
      </c>
      <c r="BA241" s="51"/>
      <c r="BB241" s="51"/>
      <c r="BC241" s="51"/>
      <c r="BD241" s="51"/>
      <c r="BE241" s="51"/>
      <c r="BF241" s="51"/>
      <c r="BG241" s="51"/>
      <c r="BH241" s="51"/>
      <c r="BI241" s="51"/>
      <c r="BJ241" s="51"/>
      <c r="BK241" s="51"/>
      <c r="BL241" s="51"/>
      <c r="BM241" s="51"/>
      <c r="BN241" s="51"/>
      <c r="BO241" s="51"/>
      <c r="BP241" s="51"/>
      <c r="BQ241" s="51"/>
    </row>
    <row r="242" spans="1:69" ht="13.2" customHeight="1" x14ac:dyDescent="0.2">
      <c r="A242" s="69">
        <f t="shared" si="7"/>
        <v>0</v>
      </c>
      <c r="B242" s="52" t="s">
        <v>0</v>
      </c>
      <c r="C242" s="52" t="s">
        <v>0</v>
      </c>
      <c r="D242" s="52" t="s">
        <v>0</v>
      </c>
      <c r="E242" s="52" t="s">
        <v>0</v>
      </c>
      <c r="F242" s="52" t="s">
        <v>0</v>
      </c>
      <c r="G242" s="52" t="s">
        <v>0</v>
      </c>
      <c r="H242" s="52" t="s">
        <v>0</v>
      </c>
      <c r="I242" s="52" t="s">
        <v>0</v>
      </c>
      <c r="J242" s="52" t="s">
        <v>0</v>
      </c>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f t="shared" si="8"/>
        <v>0</v>
      </c>
      <c r="BA242" s="66"/>
      <c r="BB242" s="66"/>
      <c r="BC242" s="66"/>
      <c r="BD242" s="66"/>
      <c r="BE242" s="66"/>
      <c r="BF242" s="66"/>
      <c r="BG242" s="66"/>
      <c r="BH242" s="66"/>
      <c r="BI242" s="66"/>
      <c r="BJ242" s="66"/>
      <c r="BK242" s="66"/>
      <c r="BL242" s="66"/>
      <c r="BM242" s="66"/>
      <c r="BN242" s="66"/>
      <c r="BO242" s="66"/>
      <c r="BP242" s="66"/>
      <c r="BQ242" s="66"/>
    </row>
    <row r="243" spans="1:69" ht="13.2" customHeight="1" x14ac:dyDescent="0.2">
      <c r="A243" s="69">
        <f t="shared" si="7"/>
        <v>0</v>
      </c>
      <c r="B243" s="52" t="s">
        <v>0</v>
      </c>
      <c r="C243" s="52" t="s">
        <v>0</v>
      </c>
      <c r="D243" s="52" t="s">
        <v>0</v>
      </c>
      <c r="E243" s="52" t="s">
        <v>0</v>
      </c>
      <c r="F243" s="52" t="s">
        <v>0</v>
      </c>
      <c r="G243" s="52" t="s">
        <v>0</v>
      </c>
      <c r="H243" s="52" t="s">
        <v>0</v>
      </c>
      <c r="I243" s="52" t="s">
        <v>0</v>
      </c>
      <c r="J243" s="52" t="s">
        <v>0</v>
      </c>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f t="shared" si="8"/>
        <v>0</v>
      </c>
      <c r="BA243" s="51"/>
      <c r="BB243" s="51"/>
      <c r="BC243" s="51"/>
      <c r="BD243" s="51"/>
      <c r="BE243" s="51"/>
      <c r="BF243" s="51"/>
      <c r="BG243" s="51"/>
      <c r="BH243" s="51"/>
      <c r="BI243" s="51"/>
      <c r="BJ243" s="51"/>
      <c r="BK243" s="51"/>
      <c r="BL243" s="51"/>
      <c r="BM243" s="51"/>
      <c r="BN243" s="51"/>
      <c r="BO243" s="51"/>
      <c r="BP243" s="51"/>
      <c r="BQ243" s="51"/>
    </row>
    <row r="244" spans="1:69" ht="13.2" customHeight="1" x14ac:dyDescent="0.2">
      <c r="A244" s="69">
        <f t="shared" si="7"/>
        <v>0</v>
      </c>
      <c r="B244" s="52" t="s">
        <v>0</v>
      </c>
      <c r="C244" s="52" t="s">
        <v>0</v>
      </c>
      <c r="D244" s="52" t="s">
        <v>0</v>
      </c>
      <c r="E244" s="52" t="s">
        <v>0</v>
      </c>
      <c r="F244" s="52" t="s">
        <v>0</v>
      </c>
      <c r="G244" s="52" t="s">
        <v>0</v>
      </c>
      <c r="H244" s="52" t="s">
        <v>0</v>
      </c>
      <c r="I244" s="52" t="s">
        <v>0</v>
      </c>
      <c r="J244" s="52" t="s">
        <v>0</v>
      </c>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f t="shared" si="8"/>
        <v>0</v>
      </c>
      <c r="BA244" s="66"/>
      <c r="BB244" s="66"/>
      <c r="BC244" s="66"/>
      <c r="BD244" s="66"/>
      <c r="BE244" s="66"/>
      <c r="BF244" s="66"/>
      <c r="BG244" s="66"/>
      <c r="BH244" s="66"/>
      <c r="BI244" s="66"/>
      <c r="BJ244" s="66"/>
      <c r="BK244" s="66"/>
      <c r="BL244" s="66"/>
      <c r="BM244" s="66"/>
      <c r="BN244" s="66"/>
      <c r="BO244" s="66"/>
      <c r="BP244" s="66"/>
      <c r="BQ244" s="66"/>
    </row>
    <row r="245" spans="1:69" ht="13.2" customHeight="1" x14ac:dyDescent="0.2">
      <c r="A245" s="69">
        <f t="shared" si="7"/>
        <v>0</v>
      </c>
      <c r="B245" s="52" t="s">
        <v>0</v>
      </c>
      <c r="C245" s="52" t="s">
        <v>0</v>
      </c>
      <c r="D245" s="52" t="s">
        <v>0</v>
      </c>
      <c r="E245" s="52" t="s">
        <v>0</v>
      </c>
      <c r="F245" s="52" t="s">
        <v>0</v>
      </c>
      <c r="G245" s="52" t="s">
        <v>0</v>
      </c>
      <c r="H245" s="52" t="s">
        <v>0</v>
      </c>
      <c r="I245" s="52" t="s">
        <v>0</v>
      </c>
      <c r="J245" s="52" t="s">
        <v>0</v>
      </c>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f t="shared" si="8"/>
        <v>0</v>
      </c>
      <c r="BA245" s="51"/>
      <c r="BB245" s="51"/>
      <c r="BC245" s="51"/>
      <c r="BD245" s="51"/>
      <c r="BE245" s="51"/>
      <c r="BF245" s="51"/>
      <c r="BG245" s="51"/>
      <c r="BH245" s="51"/>
      <c r="BI245" s="51"/>
      <c r="BJ245" s="51"/>
      <c r="BK245" s="51"/>
      <c r="BL245" s="51"/>
      <c r="BM245" s="51"/>
      <c r="BN245" s="51"/>
      <c r="BO245" s="51"/>
      <c r="BP245" s="51"/>
      <c r="BQ245" s="51"/>
    </row>
    <row r="246" spans="1:69" ht="13.2" customHeight="1" x14ac:dyDescent="0.2">
      <c r="A246" s="69">
        <f t="shared" si="7"/>
        <v>0</v>
      </c>
      <c r="B246" s="52" t="s">
        <v>0</v>
      </c>
      <c r="C246" s="52" t="s">
        <v>0</v>
      </c>
      <c r="D246" s="52" t="s">
        <v>0</v>
      </c>
      <c r="E246" s="52" t="s">
        <v>0</v>
      </c>
      <c r="F246" s="52" t="s">
        <v>0</v>
      </c>
      <c r="G246" s="52" t="s">
        <v>0</v>
      </c>
      <c r="H246" s="52" t="s">
        <v>0</v>
      </c>
      <c r="I246" s="52" t="s">
        <v>0</v>
      </c>
      <c r="J246" s="52" t="s">
        <v>0</v>
      </c>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f t="shared" si="8"/>
        <v>0</v>
      </c>
      <c r="BA246" s="66"/>
      <c r="BB246" s="66"/>
      <c r="BC246" s="66"/>
      <c r="BD246" s="66"/>
      <c r="BE246" s="66"/>
      <c r="BF246" s="66"/>
      <c r="BG246" s="66"/>
      <c r="BH246" s="66"/>
      <c r="BI246" s="66"/>
      <c r="BJ246" s="66"/>
      <c r="BK246" s="66"/>
      <c r="BL246" s="66"/>
      <c r="BM246" s="66"/>
      <c r="BN246" s="66"/>
      <c r="BO246" s="66"/>
      <c r="BP246" s="66"/>
      <c r="BQ246" s="66"/>
    </row>
    <row r="247" spans="1:69" ht="13.2" customHeight="1" x14ac:dyDescent="0.2">
      <c r="A247" s="69">
        <f t="shared" si="7"/>
        <v>0</v>
      </c>
      <c r="B247" s="52" t="s">
        <v>0</v>
      </c>
      <c r="C247" s="52" t="s">
        <v>0</v>
      </c>
      <c r="D247" s="52" t="s">
        <v>0</v>
      </c>
      <c r="E247" s="52" t="s">
        <v>0</v>
      </c>
      <c r="F247" s="52" t="s">
        <v>0</v>
      </c>
      <c r="G247" s="52" t="s">
        <v>0</v>
      </c>
      <c r="H247" s="52" t="s">
        <v>0</v>
      </c>
      <c r="I247" s="52" t="s">
        <v>0</v>
      </c>
      <c r="J247" s="52" t="s">
        <v>0</v>
      </c>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f t="shared" si="8"/>
        <v>0</v>
      </c>
      <c r="BA247" s="51"/>
      <c r="BB247" s="51"/>
      <c r="BC247" s="51"/>
      <c r="BD247" s="51"/>
      <c r="BE247" s="51"/>
      <c r="BF247" s="51"/>
      <c r="BG247" s="51"/>
      <c r="BH247" s="51"/>
      <c r="BI247" s="51"/>
      <c r="BJ247" s="51"/>
      <c r="BK247" s="51"/>
      <c r="BL247" s="51"/>
      <c r="BM247" s="51"/>
      <c r="BN247" s="51"/>
      <c r="BO247" s="51"/>
      <c r="BP247" s="51"/>
      <c r="BQ247" s="51"/>
    </row>
    <row r="248" spans="1:69" ht="13.2" customHeight="1" x14ac:dyDescent="0.2">
      <c r="A248" s="69">
        <f t="shared" si="7"/>
        <v>0</v>
      </c>
      <c r="B248" s="52" t="s">
        <v>0</v>
      </c>
      <c r="C248" s="52" t="s">
        <v>0</v>
      </c>
      <c r="D248" s="52" t="s">
        <v>0</v>
      </c>
      <c r="E248" s="52" t="s">
        <v>0</v>
      </c>
      <c r="F248" s="52" t="s">
        <v>0</v>
      </c>
      <c r="G248" s="52" t="s">
        <v>0</v>
      </c>
      <c r="H248" s="52" t="s">
        <v>0</v>
      </c>
      <c r="I248" s="52" t="s">
        <v>0</v>
      </c>
      <c r="J248" s="52" t="s">
        <v>0</v>
      </c>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f t="shared" si="8"/>
        <v>0</v>
      </c>
      <c r="BA248" s="66"/>
      <c r="BB248" s="66"/>
      <c r="BC248" s="66"/>
      <c r="BD248" s="66"/>
      <c r="BE248" s="66"/>
      <c r="BF248" s="66"/>
      <c r="BG248" s="66"/>
      <c r="BH248" s="66"/>
      <c r="BI248" s="66"/>
      <c r="BJ248" s="66"/>
      <c r="BK248" s="66"/>
      <c r="BL248" s="66"/>
      <c r="BM248" s="66"/>
      <c r="BN248" s="66"/>
      <c r="BO248" s="66"/>
      <c r="BP248" s="66"/>
      <c r="BQ248" s="66"/>
    </row>
    <row r="249" spans="1:69" ht="13.2" customHeight="1" x14ac:dyDescent="0.2">
      <c r="A249" s="69">
        <f t="shared" si="7"/>
        <v>0</v>
      </c>
      <c r="B249" s="52" t="s">
        <v>0</v>
      </c>
      <c r="C249" s="52" t="s">
        <v>0</v>
      </c>
      <c r="D249" s="52" t="s">
        <v>0</v>
      </c>
      <c r="E249" s="52" t="s">
        <v>0</v>
      </c>
      <c r="F249" s="52" t="s">
        <v>0</v>
      </c>
      <c r="G249" s="52" t="s">
        <v>0</v>
      </c>
      <c r="H249" s="52" t="s">
        <v>0</v>
      </c>
      <c r="I249" s="52" t="s">
        <v>0</v>
      </c>
      <c r="J249" s="52" t="s">
        <v>0</v>
      </c>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f t="shared" si="8"/>
        <v>0</v>
      </c>
      <c r="BA249" s="51"/>
      <c r="BB249" s="51"/>
      <c r="BC249" s="51"/>
      <c r="BD249" s="51"/>
      <c r="BE249" s="51"/>
      <c r="BF249" s="51"/>
      <c r="BG249" s="51"/>
      <c r="BH249" s="51"/>
      <c r="BI249" s="51"/>
      <c r="BJ249" s="51"/>
      <c r="BK249" s="51"/>
      <c r="BL249" s="51"/>
      <c r="BM249" s="51"/>
      <c r="BN249" s="51"/>
      <c r="BO249" s="51"/>
      <c r="BP249" s="51"/>
      <c r="BQ249" s="51"/>
    </row>
    <row r="250" spans="1:69" ht="13.2" customHeight="1" x14ac:dyDescent="0.2">
      <c r="A250" s="69">
        <f t="shared" si="7"/>
        <v>0</v>
      </c>
      <c r="B250" s="52" t="s">
        <v>0</v>
      </c>
      <c r="C250" s="52" t="s">
        <v>0</v>
      </c>
      <c r="D250" s="52" t="s">
        <v>0</v>
      </c>
      <c r="E250" s="52" t="s">
        <v>0</v>
      </c>
      <c r="F250" s="52" t="s">
        <v>0</v>
      </c>
      <c r="G250" s="52" t="s">
        <v>0</v>
      </c>
      <c r="H250" s="52" t="s">
        <v>0</v>
      </c>
      <c r="I250" s="52" t="s">
        <v>0</v>
      </c>
      <c r="J250" s="52" t="s">
        <v>0</v>
      </c>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f t="shared" si="8"/>
        <v>0</v>
      </c>
      <c r="BA250" s="66"/>
      <c r="BB250" s="66"/>
      <c r="BC250" s="66"/>
      <c r="BD250" s="66"/>
      <c r="BE250" s="66"/>
      <c r="BF250" s="66"/>
      <c r="BG250" s="66"/>
      <c r="BH250" s="66"/>
      <c r="BI250" s="66"/>
      <c r="BJ250" s="66"/>
      <c r="BK250" s="66"/>
      <c r="BL250" s="66"/>
      <c r="BM250" s="66"/>
      <c r="BN250" s="66"/>
      <c r="BO250" s="66"/>
      <c r="BP250" s="66"/>
      <c r="BQ250" s="66"/>
    </row>
    <row r="251" spans="1:69" ht="13.2" customHeight="1" x14ac:dyDescent="0.2">
      <c r="A251" s="69">
        <f t="shared" si="7"/>
        <v>0</v>
      </c>
      <c r="B251" s="52" t="s">
        <v>0</v>
      </c>
      <c r="C251" s="52" t="s">
        <v>0</v>
      </c>
      <c r="D251" s="52" t="s">
        <v>0</v>
      </c>
      <c r="E251" s="52" t="s">
        <v>0</v>
      </c>
      <c r="F251" s="52" t="s">
        <v>0</v>
      </c>
      <c r="G251" s="52" t="s">
        <v>0</v>
      </c>
      <c r="H251" s="52" t="s">
        <v>0</v>
      </c>
      <c r="I251" s="52" t="s">
        <v>0</v>
      </c>
      <c r="J251" s="52" t="s">
        <v>0</v>
      </c>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f t="shared" si="8"/>
        <v>0</v>
      </c>
      <c r="BA251" s="51"/>
      <c r="BB251" s="51"/>
      <c r="BC251" s="51"/>
      <c r="BD251" s="51"/>
      <c r="BE251" s="51"/>
      <c r="BF251" s="51"/>
      <c r="BG251" s="51"/>
      <c r="BH251" s="51"/>
      <c r="BI251" s="51"/>
      <c r="BJ251" s="51"/>
      <c r="BK251" s="51"/>
      <c r="BL251" s="51"/>
      <c r="BM251" s="51"/>
      <c r="BN251" s="51"/>
      <c r="BO251" s="51"/>
      <c r="BP251" s="51"/>
      <c r="BQ251" s="51"/>
    </row>
    <row r="252" spans="1:69" ht="13.2" customHeight="1" x14ac:dyDescent="0.2">
      <c r="A252" s="69">
        <f t="shared" si="7"/>
        <v>0</v>
      </c>
      <c r="B252" s="52" t="s">
        <v>0</v>
      </c>
      <c r="C252" s="52" t="s">
        <v>0</v>
      </c>
      <c r="D252" s="52" t="s">
        <v>0</v>
      </c>
      <c r="E252" s="52" t="s">
        <v>0</v>
      </c>
      <c r="F252" s="52" t="s">
        <v>0</v>
      </c>
      <c r="G252" s="52" t="s">
        <v>0</v>
      </c>
      <c r="H252" s="52" t="s">
        <v>0</v>
      </c>
      <c r="I252" s="52" t="s">
        <v>0</v>
      </c>
      <c r="J252" s="52" t="s">
        <v>0</v>
      </c>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f t="shared" si="8"/>
        <v>0</v>
      </c>
      <c r="BA252" s="66"/>
      <c r="BB252" s="66"/>
      <c r="BC252" s="66"/>
      <c r="BD252" s="66"/>
      <c r="BE252" s="66"/>
      <c r="BF252" s="66"/>
      <c r="BG252" s="66"/>
      <c r="BH252" s="66"/>
      <c r="BI252" s="66"/>
      <c r="BJ252" s="66"/>
      <c r="BK252" s="66"/>
      <c r="BL252" s="66"/>
      <c r="BM252" s="66"/>
      <c r="BN252" s="66"/>
      <c r="BO252" s="66"/>
      <c r="BP252" s="66"/>
      <c r="BQ252" s="66"/>
    </row>
    <row r="253" spans="1:69" ht="13.2" customHeight="1" x14ac:dyDescent="0.2">
      <c r="A253" s="69">
        <f t="shared" si="7"/>
        <v>0</v>
      </c>
      <c r="B253" s="52" t="s">
        <v>0</v>
      </c>
      <c r="C253" s="52" t="s">
        <v>0</v>
      </c>
      <c r="D253" s="52" t="s">
        <v>0</v>
      </c>
      <c r="E253" s="52" t="s">
        <v>0</v>
      </c>
      <c r="F253" s="52" t="s">
        <v>0</v>
      </c>
      <c r="G253" s="52" t="s">
        <v>0</v>
      </c>
      <c r="H253" s="52" t="s">
        <v>0</v>
      </c>
      <c r="I253" s="52" t="s">
        <v>0</v>
      </c>
      <c r="J253" s="52" t="s">
        <v>0</v>
      </c>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f t="shared" si="8"/>
        <v>0</v>
      </c>
      <c r="BA253" s="51"/>
      <c r="BB253" s="51"/>
      <c r="BC253" s="51"/>
      <c r="BD253" s="51"/>
      <c r="BE253" s="51"/>
      <c r="BF253" s="51"/>
      <c r="BG253" s="51"/>
      <c r="BH253" s="51"/>
      <c r="BI253" s="51"/>
      <c r="BJ253" s="51"/>
      <c r="BK253" s="51"/>
      <c r="BL253" s="51"/>
      <c r="BM253" s="51"/>
      <c r="BN253" s="51"/>
      <c r="BO253" s="51"/>
      <c r="BP253" s="51"/>
      <c r="BQ253" s="51"/>
    </row>
    <row r="254" spans="1:69" ht="13.2" customHeight="1" x14ac:dyDescent="0.2">
      <c r="A254" s="69">
        <f t="shared" si="7"/>
        <v>0</v>
      </c>
      <c r="B254" s="52" t="s">
        <v>0</v>
      </c>
      <c r="C254" s="52" t="s">
        <v>0</v>
      </c>
      <c r="D254" s="52" t="s">
        <v>0</v>
      </c>
      <c r="E254" s="52" t="s">
        <v>0</v>
      </c>
      <c r="F254" s="52" t="s">
        <v>0</v>
      </c>
      <c r="G254" s="52" t="s">
        <v>0</v>
      </c>
      <c r="H254" s="52" t="s">
        <v>0</v>
      </c>
      <c r="I254" s="52" t="s">
        <v>0</v>
      </c>
      <c r="J254" s="52" t="s">
        <v>0</v>
      </c>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f t="shared" si="8"/>
        <v>0</v>
      </c>
      <c r="BA254" s="66"/>
      <c r="BB254" s="66"/>
      <c r="BC254" s="66"/>
      <c r="BD254" s="66"/>
      <c r="BE254" s="66"/>
      <c r="BF254" s="66"/>
      <c r="BG254" s="66"/>
      <c r="BH254" s="66"/>
      <c r="BI254" s="66"/>
      <c r="BJ254" s="66"/>
      <c r="BK254" s="66"/>
      <c r="BL254" s="66"/>
      <c r="BM254" s="66"/>
      <c r="BN254" s="66"/>
      <c r="BO254" s="66"/>
      <c r="BP254" s="66"/>
      <c r="BQ254" s="66"/>
    </row>
    <row r="255" spans="1:69" ht="13.2" customHeight="1" x14ac:dyDescent="0.2">
      <c r="A255" s="69">
        <f t="shared" si="7"/>
        <v>0</v>
      </c>
      <c r="B255" s="52" t="s">
        <v>0</v>
      </c>
      <c r="C255" s="52" t="s">
        <v>0</v>
      </c>
      <c r="D255" s="52" t="s">
        <v>0</v>
      </c>
      <c r="E255" s="52" t="s">
        <v>0</v>
      </c>
      <c r="F255" s="52" t="s">
        <v>0</v>
      </c>
      <c r="G255" s="52" t="s">
        <v>0</v>
      </c>
      <c r="H255" s="52" t="s">
        <v>0</v>
      </c>
      <c r="I255" s="52" t="s">
        <v>0</v>
      </c>
      <c r="J255" s="52" t="s">
        <v>0</v>
      </c>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f t="shared" si="8"/>
        <v>0</v>
      </c>
      <c r="BA255" s="51"/>
      <c r="BB255" s="51"/>
      <c r="BC255" s="51"/>
      <c r="BD255" s="51"/>
      <c r="BE255" s="51"/>
      <c r="BF255" s="51"/>
      <c r="BG255" s="51"/>
      <c r="BH255" s="51"/>
      <c r="BI255" s="51"/>
      <c r="BJ255" s="51"/>
      <c r="BK255" s="51"/>
      <c r="BL255" s="51"/>
      <c r="BM255" s="51"/>
      <c r="BN255" s="51"/>
      <c r="BO255" s="51"/>
      <c r="BP255" s="51"/>
      <c r="BQ255" s="51"/>
    </row>
    <row r="256" spans="1:69" ht="13.2" customHeight="1" x14ac:dyDescent="0.2">
      <c r="A256" s="69">
        <f t="shared" si="7"/>
        <v>0</v>
      </c>
      <c r="B256" s="52" t="s">
        <v>0</v>
      </c>
      <c r="C256" s="52" t="s">
        <v>0</v>
      </c>
      <c r="D256" s="52" t="s">
        <v>0</v>
      </c>
      <c r="E256" s="52" t="s">
        <v>0</v>
      </c>
      <c r="F256" s="52" t="s">
        <v>0</v>
      </c>
      <c r="G256" s="52" t="s">
        <v>0</v>
      </c>
      <c r="H256" s="52" t="s">
        <v>0</v>
      </c>
      <c r="I256" s="52" t="s">
        <v>0</v>
      </c>
      <c r="J256" s="52" t="s">
        <v>0</v>
      </c>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f t="shared" si="8"/>
        <v>0</v>
      </c>
      <c r="BA256" s="66"/>
      <c r="BB256" s="66"/>
      <c r="BC256" s="66"/>
      <c r="BD256" s="66"/>
      <c r="BE256" s="66"/>
      <c r="BF256" s="66"/>
      <c r="BG256" s="66"/>
      <c r="BH256" s="66"/>
      <c r="BI256" s="66"/>
      <c r="BJ256" s="66"/>
      <c r="BK256" s="66"/>
      <c r="BL256" s="66"/>
      <c r="BM256" s="66"/>
      <c r="BN256" s="66"/>
      <c r="BO256" s="66"/>
      <c r="BP256" s="66"/>
      <c r="BQ256" s="66"/>
    </row>
    <row r="257" spans="1:69" ht="13.2" customHeight="1" x14ac:dyDescent="0.2">
      <c r="A257" s="69">
        <f t="shared" si="7"/>
        <v>0</v>
      </c>
      <c r="B257" s="52" t="s">
        <v>0</v>
      </c>
      <c r="C257" s="52" t="s">
        <v>0</v>
      </c>
      <c r="D257" s="52" t="s">
        <v>0</v>
      </c>
      <c r="E257" s="52" t="s">
        <v>0</v>
      </c>
      <c r="F257" s="52" t="s">
        <v>0</v>
      </c>
      <c r="G257" s="52" t="s">
        <v>0</v>
      </c>
      <c r="H257" s="52" t="s">
        <v>0</v>
      </c>
      <c r="I257" s="52" t="s">
        <v>0</v>
      </c>
      <c r="J257" s="52" t="s">
        <v>0</v>
      </c>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f t="shared" si="8"/>
        <v>0</v>
      </c>
      <c r="BA257" s="51"/>
      <c r="BB257" s="51"/>
      <c r="BC257" s="51"/>
      <c r="BD257" s="51"/>
      <c r="BE257" s="51"/>
      <c r="BF257" s="51"/>
      <c r="BG257" s="51"/>
      <c r="BH257" s="51"/>
      <c r="BI257" s="51"/>
      <c r="BJ257" s="51"/>
      <c r="BK257" s="51"/>
      <c r="BL257" s="51"/>
      <c r="BM257" s="51"/>
      <c r="BN257" s="51"/>
      <c r="BO257" s="51"/>
      <c r="BP257" s="51"/>
      <c r="BQ257" s="51"/>
    </row>
    <row r="258" spans="1:69" ht="13.2" customHeight="1" x14ac:dyDescent="0.2">
      <c r="A258" s="69">
        <f t="shared" si="7"/>
        <v>0</v>
      </c>
      <c r="B258" s="52" t="s">
        <v>0</v>
      </c>
      <c r="C258" s="52" t="s">
        <v>0</v>
      </c>
      <c r="D258" s="52" t="s">
        <v>0</v>
      </c>
      <c r="E258" s="52" t="s">
        <v>0</v>
      </c>
      <c r="F258" s="52" t="s">
        <v>0</v>
      </c>
      <c r="G258" s="52" t="s">
        <v>0</v>
      </c>
      <c r="H258" s="52" t="s">
        <v>0</v>
      </c>
      <c r="I258" s="52" t="s">
        <v>0</v>
      </c>
      <c r="J258" s="52" t="s">
        <v>0</v>
      </c>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f t="shared" si="8"/>
        <v>0</v>
      </c>
      <c r="BA258" s="66"/>
      <c r="BB258" s="66"/>
      <c r="BC258" s="66"/>
      <c r="BD258" s="66"/>
      <c r="BE258" s="66"/>
      <c r="BF258" s="66"/>
      <c r="BG258" s="66"/>
      <c r="BH258" s="66"/>
      <c r="BI258" s="66"/>
      <c r="BJ258" s="66"/>
      <c r="BK258" s="66"/>
      <c r="BL258" s="66"/>
      <c r="BM258" s="66"/>
      <c r="BN258" s="66"/>
      <c r="BO258" s="66"/>
      <c r="BP258" s="66"/>
      <c r="BQ258" s="66"/>
    </row>
    <row r="259" spans="1:69" ht="13.2" customHeight="1" x14ac:dyDescent="0.2">
      <c r="A259" s="69">
        <f t="shared" si="7"/>
        <v>0</v>
      </c>
      <c r="B259" s="52" t="s">
        <v>0</v>
      </c>
      <c r="C259" s="52" t="s">
        <v>0</v>
      </c>
      <c r="D259" s="52" t="s">
        <v>0</v>
      </c>
      <c r="E259" s="52" t="s">
        <v>0</v>
      </c>
      <c r="F259" s="52" t="s">
        <v>0</v>
      </c>
      <c r="G259" s="52" t="s">
        <v>0</v>
      </c>
      <c r="H259" s="52" t="s">
        <v>0</v>
      </c>
      <c r="I259" s="52" t="s">
        <v>0</v>
      </c>
      <c r="J259" s="52" t="s">
        <v>0</v>
      </c>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f t="shared" si="8"/>
        <v>0</v>
      </c>
      <c r="BA259" s="51"/>
      <c r="BB259" s="51"/>
      <c r="BC259" s="51"/>
      <c r="BD259" s="51"/>
      <c r="BE259" s="51"/>
      <c r="BF259" s="51"/>
      <c r="BG259" s="51"/>
      <c r="BH259" s="51"/>
      <c r="BI259" s="51"/>
      <c r="BJ259" s="51"/>
      <c r="BK259" s="51"/>
      <c r="BL259" s="51"/>
      <c r="BM259" s="51"/>
      <c r="BN259" s="51"/>
      <c r="BO259" s="51"/>
      <c r="BP259" s="51"/>
      <c r="BQ259" s="51"/>
    </row>
    <row r="260" spans="1:69" ht="13.2" customHeight="1" x14ac:dyDescent="0.2">
      <c r="A260" s="69">
        <f t="shared" si="7"/>
        <v>0</v>
      </c>
      <c r="B260" s="52" t="s">
        <v>0</v>
      </c>
      <c r="C260" s="52" t="s">
        <v>0</v>
      </c>
      <c r="D260" s="52" t="s">
        <v>0</v>
      </c>
      <c r="E260" s="52" t="s">
        <v>0</v>
      </c>
      <c r="F260" s="52" t="s">
        <v>0</v>
      </c>
      <c r="G260" s="52" t="s">
        <v>0</v>
      </c>
      <c r="H260" s="52" t="s">
        <v>0</v>
      </c>
      <c r="I260" s="52" t="s">
        <v>0</v>
      </c>
      <c r="J260" s="52" t="s">
        <v>0</v>
      </c>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f t="shared" si="8"/>
        <v>0</v>
      </c>
      <c r="BA260" s="66"/>
      <c r="BB260" s="66"/>
      <c r="BC260" s="66"/>
      <c r="BD260" s="66"/>
      <c r="BE260" s="66"/>
      <c r="BF260" s="66"/>
      <c r="BG260" s="66"/>
      <c r="BH260" s="66"/>
      <c r="BI260" s="66"/>
      <c r="BJ260" s="66"/>
      <c r="BK260" s="66"/>
      <c r="BL260" s="66"/>
      <c r="BM260" s="66"/>
      <c r="BN260" s="66"/>
      <c r="BO260" s="66"/>
      <c r="BP260" s="66"/>
      <c r="BQ260" s="66"/>
    </row>
    <row r="261" spans="1:69" ht="13.2" customHeight="1" x14ac:dyDescent="0.2">
      <c r="A261" s="69">
        <f t="shared" si="7"/>
        <v>0</v>
      </c>
      <c r="B261" s="52" t="s">
        <v>0</v>
      </c>
      <c r="C261" s="52" t="s">
        <v>0</v>
      </c>
      <c r="D261" s="52" t="s">
        <v>0</v>
      </c>
      <c r="E261" s="52" t="s">
        <v>0</v>
      </c>
      <c r="F261" s="52" t="s">
        <v>0</v>
      </c>
      <c r="G261" s="52" t="s">
        <v>0</v>
      </c>
      <c r="H261" s="52" t="s">
        <v>0</v>
      </c>
      <c r="I261" s="52" t="s">
        <v>0</v>
      </c>
      <c r="J261" s="52" t="s">
        <v>0</v>
      </c>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f t="shared" si="8"/>
        <v>0</v>
      </c>
      <c r="BA261" s="51"/>
      <c r="BB261" s="51"/>
      <c r="BC261" s="51"/>
      <c r="BD261" s="51"/>
      <c r="BE261" s="51"/>
      <c r="BF261" s="51"/>
      <c r="BG261" s="51"/>
      <c r="BH261" s="51"/>
      <c r="BI261" s="51"/>
      <c r="BJ261" s="51"/>
      <c r="BK261" s="51"/>
      <c r="BL261" s="51"/>
      <c r="BM261" s="51"/>
      <c r="BN261" s="51"/>
      <c r="BO261" s="51"/>
      <c r="BP261" s="51"/>
      <c r="BQ261" s="51"/>
    </row>
    <row r="262" spans="1:69" ht="13.2" customHeight="1" x14ac:dyDescent="0.2">
      <c r="A262" s="69">
        <f t="shared" si="7"/>
        <v>0</v>
      </c>
      <c r="B262" s="52" t="s">
        <v>0</v>
      </c>
      <c r="C262" s="52" t="s">
        <v>0</v>
      </c>
      <c r="D262" s="52" t="s">
        <v>0</v>
      </c>
      <c r="E262" s="52" t="s">
        <v>0</v>
      </c>
      <c r="F262" s="52" t="s">
        <v>0</v>
      </c>
      <c r="G262" s="52" t="s">
        <v>0</v>
      </c>
      <c r="H262" s="52" t="s">
        <v>0</v>
      </c>
      <c r="I262" s="52" t="s">
        <v>0</v>
      </c>
      <c r="J262" s="52" t="s">
        <v>0</v>
      </c>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f t="shared" si="8"/>
        <v>0</v>
      </c>
      <c r="BA262" s="66"/>
      <c r="BB262" s="66"/>
      <c r="BC262" s="66"/>
      <c r="BD262" s="66"/>
      <c r="BE262" s="66"/>
      <c r="BF262" s="66"/>
      <c r="BG262" s="66"/>
      <c r="BH262" s="66"/>
      <c r="BI262" s="66"/>
      <c r="BJ262" s="66"/>
      <c r="BK262" s="66"/>
      <c r="BL262" s="66"/>
      <c r="BM262" s="66"/>
      <c r="BN262" s="66"/>
      <c r="BO262" s="66"/>
      <c r="BP262" s="66"/>
      <c r="BQ262" s="66"/>
    </row>
    <row r="263" spans="1:69" ht="13.2" customHeight="1" x14ac:dyDescent="0.2">
      <c r="A263" s="69">
        <f t="shared" si="7"/>
        <v>0</v>
      </c>
      <c r="B263" s="52" t="s">
        <v>0</v>
      </c>
      <c r="C263" s="52" t="s">
        <v>0</v>
      </c>
      <c r="D263" s="52" t="s">
        <v>0</v>
      </c>
      <c r="E263" s="52" t="s">
        <v>0</v>
      </c>
      <c r="F263" s="52" t="s">
        <v>0</v>
      </c>
      <c r="G263" s="52" t="s">
        <v>0</v>
      </c>
      <c r="H263" s="52" t="s">
        <v>0</v>
      </c>
      <c r="I263" s="52" t="s">
        <v>0</v>
      </c>
      <c r="J263" s="52" t="s">
        <v>0</v>
      </c>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f t="shared" si="8"/>
        <v>0</v>
      </c>
      <c r="BA263" s="51"/>
      <c r="BB263" s="51"/>
      <c r="BC263" s="51"/>
      <c r="BD263" s="51"/>
      <c r="BE263" s="51"/>
      <c r="BF263" s="51"/>
      <c r="BG263" s="51"/>
      <c r="BH263" s="51"/>
      <c r="BI263" s="51"/>
      <c r="BJ263" s="51"/>
      <c r="BK263" s="51"/>
      <c r="BL263" s="51"/>
      <c r="BM263" s="51"/>
      <c r="BN263" s="51"/>
      <c r="BO263" s="51"/>
      <c r="BP263" s="51"/>
      <c r="BQ263" s="51"/>
    </row>
    <row r="264" spans="1:69" ht="13.2" customHeight="1" x14ac:dyDescent="0.2">
      <c r="A264" s="69">
        <f t="shared" si="7"/>
        <v>0</v>
      </c>
      <c r="B264" s="52" t="s">
        <v>0</v>
      </c>
      <c r="C264" s="52" t="s">
        <v>0</v>
      </c>
      <c r="D264" s="52" t="s">
        <v>0</v>
      </c>
      <c r="E264" s="52" t="s">
        <v>0</v>
      </c>
      <c r="F264" s="52" t="s">
        <v>0</v>
      </c>
      <c r="G264" s="52" t="s">
        <v>0</v>
      </c>
      <c r="H264" s="52" t="s">
        <v>0</v>
      </c>
      <c r="I264" s="52" t="s">
        <v>0</v>
      </c>
      <c r="J264" s="52" t="s">
        <v>0</v>
      </c>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f t="shared" si="8"/>
        <v>0</v>
      </c>
      <c r="BA264" s="66"/>
      <c r="BB264" s="66"/>
      <c r="BC264" s="66"/>
      <c r="BD264" s="66"/>
      <c r="BE264" s="66"/>
      <c r="BF264" s="66"/>
      <c r="BG264" s="66"/>
      <c r="BH264" s="66"/>
      <c r="BI264" s="66"/>
      <c r="BJ264" s="66"/>
      <c r="BK264" s="66"/>
      <c r="BL264" s="66"/>
      <c r="BM264" s="66"/>
      <c r="BN264" s="66"/>
      <c r="BO264" s="66"/>
      <c r="BP264" s="66"/>
      <c r="BQ264" s="66"/>
    </row>
    <row r="265" spans="1:69" ht="13.2" customHeight="1" x14ac:dyDescent="0.2">
      <c r="A265" s="69">
        <f t="shared" si="7"/>
        <v>0</v>
      </c>
      <c r="B265" s="52" t="s">
        <v>0</v>
      </c>
      <c r="C265" s="52" t="s">
        <v>0</v>
      </c>
      <c r="D265" s="52" t="s">
        <v>0</v>
      </c>
      <c r="E265" s="52" t="s">
        <v>0</v>
      </c>
      <c r="F265" s="52" t="s">
        <v>0</v>
      </c>
      <c r="G265" s="52" t="s">
        <v>0</v>
      </c>
      <c r="H265" s="52" t="s">
        <v>0</v>
      </c>
      <c r="I265" s="52" t="s">
        <v>0</v>
      </c>
      <c r="J265" s="52" t="s">
        <v>0</v>
      </c>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f t="shared" si="8"/>
        <v>0</v>
      </c>
      <c r="BA265" s="51"/>
      <c r="BB265" s="51"/>
      <c r="BC265" s="51"/>
      <c r="BD265" s="51"/>
      <c r="BE265" s="51"/>
      <c r="BF265" s="51"/>
      <c r="BG265" s="51"/>
      <c r="BH265" s="51"/>
      <c r="BI265" s="51"/>
      <c r="BJ265" s="51"/>
      <c r="BK265" s="51"/>
      <c r="BL265" s="51"/>
      <c r="BM265" s="51"/>
      <c r="BN265" s="51"/>
      <c r="BO265" s="51"/>
      <c r="BP265" s="51"/>
      <c r="BQ265" s="51"/>
    </row>
    <row r="266" spans="1:69" ht="13.2" customHeight="1" x14ac:dyDescent="0.2">
      <c r="A266" s="69">
        <f t="shared" si="7"/>
        <v>0</v>
      </c>
      <c r="B266" s="52" t="s">
        <v>0</v>
      </c>
      <c r="C266" s="52" t="s">
        <v>0</v>
      </c>
      <c r="D266" s="52" t="s">
        <v>0</v>
      </c>
      <c r="E266" s="52" t="s">
        <v>0</v>
      </c>
      <c r="F266" s="52" t="s">
        <v>0</v>
      </c>
      <c r="G266" s="52" t="s">
        <v>0</v>
      </c>
      <c r="H266" s="52" t="s">
        <v>0</v>
      </c>
      <c r="I266" s="52" t="s">
        <v>0</v>
      </c>
      <c r="J266" s="52" t="s">
        <v>0</v>
      </c>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f t="shared" si="8"/>
        <v>0</v>
      </c>
      <c r="BA266" s="66"/>
      <c r="BB266" s="66"/>
      <c r="BC266" s="66"/>
      <c r="BD266" s="66"/>
      <c r="BE266" s="66"/>
      <c r="BF266" s="66"/>
      <c r="BG266" s="66"/>
      <c r="BH266" s="66"/>
      <c r="BI266" s="66"/>
      <c r="BJ266" s="66"/>
      <c r="BK266" s="66"/>
      <c r="BL266" s="66"/>
      <c r="BM266" s="66"/>
      <c r="BN266" s="66"/>
      <c r="BO266" s="66"/>
      <c r="BP266" s="66"/>
      <c r="BQ266" s="66"/>
    </row>
    <row r="267" spans="1:69" ht="13.2" customHeight="1" x14ac:dyDescent="0.2">
      <c r="A267" s="69">
        <f t="shared" si="7"/>
        <v>0</v>
      </c>
      <c r="B267" s="52" t="s">
        <v>0</v>
      </c>
      <c r="C267" s="52" t="s">
        <v>0</v>
      </c>
      <c r="D267" s="52" t="s">
        <v>0</v>
      </c>
      <c r="E267" s="52" t="s">
        <v>0</v>
      </c>
      <c r="F267" s="52" t="s">
        <v>0</v>
      </c>
      <c r="G267" s="52" t="s">
        <v>0</v>
      </c>
      <c r="H267" s="52" t="s">
        <v>0</v>
      </c>
      <c r="I267" s="52" t="s">
        <v>0</v>
      </c>
      <c r="J267" s="52" t="s">
        <v>0</v>
      </c>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f t="shared" si="8"/>
        <v>0</v>
      </c>
      <c r="BA267" s="51"/>
      <c r="BB267" s="51"/>
      <c r="BC267" s="51"/>
      <c r="BD267" s="51"/>
      <c r="BE267" s="51"/>
      <c r="BF267" s="51"/>
      <c r="BG267" s="51"/>
      <c r="BH267" s="51"/>
      <c r="BI267" s="51"/>
      <c r="BJ267" s="51"/>
      <c r="BK267" s="51"/>
      <c r="BL267" s="51"/>
      <c r="BM267" s="51"/>
      <c r="BN267" s="51"/>
      <c r="BO267" s="51"/>
      <c r="BP267" s="51"/>
      <c r="BQ267" s="51"/>
    </row>
    <row r="268" spans="1:69" ht="13.2" customHeight="1" x14ac:dyDescent="0.2">
      <c r="A268" s="69">
        <f t="shared" si="7"/>
        <v>0</v>
      </c>
      <c r="B268" s="52" t="s">
        <v>0</v>
      </c>
      <c r="C268" s="52" t="s">
        <v>0</v>
      </c>
      <c r="D268" s="52" t="s">
        <v>0</v>
      </c>
      <c r="E268" s="52" t="s">
        <v>0</v>
      </c>
      <c r="F268" s="52" t="s">
        <v>0</v>
      </c>
      <c r="G268" s="52" t="s">
        <v>0</v>
      </c>
      <c r="H268" s="52" t="s">
        <v>0</v>
      </c>
      <c r="I268" s="52" t="s">
        <v>0</v>
      </c>
      <c r="J268" s="52" t="s">
        <v>0</v>
      </c>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f t="shared" si="8"/>
        <v>0</v>
      </c>
      <c r="BA268" s="66"/>
      <c r="BB268" s="66"/>
      <c r="BC268" s="66"/>
      <c r="BD268" s="66"/>
      <c r="BE268" s="66"/>
      <c r="BF268" s="66"/>
      <c r="BG268" s="66"/>
      <c r="BH268" s="66"/>
      <c r="BI268" s="66"/>
      <c r="BJ268" s="66"/>
      <c r="BK268" s="66"/>
      <c r="BL268" s="66"/>
      <c r="BM268" s="66"/>
      <c r="BN268" s="66"/>
      <c r="BO268" s="66"/>
      <c r="BP268" s="66"/>
      <c r="BQ268" s="66"/>
    </row>
    <row r="269" spans="1:69" ht="13.2" customHeight="1" x14ac:dyDescent="0.2">
      <c r="A269" s="69">
        <f t="shared" si="7"/>
        <v>0</v>
      </c>
      <c r="B269" s="52" t="s">
        <v>0</v>
      </c>
      <c r="C269" s="52" t="s">
        <v>0</v>
      </c>
      <c r="D269" s="52" t="s">
        <v>0</v>
      </c>
      <c r="E269" s="52" t="s">
        <v>0</v>
      </c>
      <c r="F269" s="52" t="s">
        <v>0</v>
      </c>
      <c r="G269" s="52" t="s">
        <v>0</v>
      </c>
      <c r="H269" s="52" t="s">
        <v>0</v>
      </c>
      <c r="I269" s="52" t="s">
        <v>0</v>
      </c>
      <c r="J269" s="52" t="s">
        <v>0</v>
      </c>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f t="shared" si="8"/>
        <v>0</v>
      </c>
      <c r="BA269" s="51"/>
      <c r="BB269" s="51"/>
      <c r="BC269" s="51"/>
      <c r="BD269" s="51"/>
      <c r="BE269" s="51"/>
      <c r="BF269" s="51"/>
      <c r="BG269" s="51"/>
      <c r="BH269" s="51"/>
      <c r="BI269" s="51"/>
      <c r="BJ269" s="51"/>
      <c r="BK269" s="51"/>
      <c r="BL269" s="51"/>
      <c r="BM269" s="51"/>
      <c r="BN269" s="51"/>
      <c r="BO269" s="51"/>
      <c r="BP269" s="51"/>
      <c r="BQ269" s="51"/>
    </row>
    <row r="270" spans="1:69" ht="13.2" customHeight="1" x14ac:dyDescent="0.2">
      <c r="A270" s="69">
        <f t="shared" ref="A270:A333" si="9">L270</f>
        <v>0</v>
      </c>
      <c r="B270" s="52" t="s">
        <v>0</v>
      </c>
      <c r="C270" s="52" t="s">
        <v>0</v>
      </c>
      <c r="D270" s="52" t="s">
        <v>0</v>
      </c>
      <c r="E270" s="52" t="s">
        <v>0</v>
      </c>
      <c r="F270" s="52" t="s">
        <v>0</v>
      </c>
      <c r="G270" s="52" t="s">
        <v>0</v>
      </c>
      <c r="H270" s="52" t="s">
        <v>0</v>
      </c>
      <c r="I270" s="52" t="s">
        <v>0</v>
      </c>
      <c r="J270" s="52" t="s">
        <v>0</v>
      </c>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f t="shared" ref="AZ270:AZ333" si="10">SUM(AF270:AY270)</f>
        <v>0</v>
      </c>
      <c r="BA270" s="66"/>
      <c r="BB270" s="66"/>
      <c r="BC270" s="66"/>
      <c r="BD270" s="66"/>
      <c r="BE270" s="66"/>
      <c r="BF270" s="66"/>
      <c r="BG270" s="66"/>
      <c r="BH270" s="66"/>
      <c r="BI270" s="66"/>
      <c r="BJ270" s="66"/>
      <c r="BK270" s="66"/>
      <c r="BL270" s="66"/>
      <c r="BM270" s="66"/>
      <c r="BN270" s="66"/>
      <c r="BO270" s="66"/>
      <c r="BP270" s="66"/>
      <c r="BQ270" s="66"/>
    </row>
    <row r="271" spans="1:69" ht="13.2" customHeight="1" x14ac:dyDescent="0.2">
      <c r="A271" s="69">
        <f t="shared" si="9"/>
        <v>0</v>
      </c>
      <c r="B271" s="52" t="s">
        <v>0</v>
      </c>
      <c r="C271" s="52" t="s">
        <v>0</v>
      </c>
      <c r="D271" s="52" t="s">
        <v>0</v>
      </c>
      <c r="E271" s="52" t="s">
        <v>0</v>
      </c>
      <c r="F271" s="52" t="s">
        <v>0</v>
      </c>
      <c r="G271" s="52" t="s">
        <v>0</v>
      </c>
      <c r="H271" s="52" t="s">
        <v>0</v>
      </c>
      <c r="I271" s="52" t="s">
        <v>0</v>
      </c>
      <c r="J271" s="52" t="s">
        <v>0</v>
      </c>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f t="shared" si="10"/>
        <v>0</v>
      </c>
      <c r="BA271" s="51"/>
      <c r="BB271" s="51"/>
      <c r="BC271" s="51"/>
      <c r="BD271" s="51"/>
      <c r="BE271" s="51"/>
      <c r="BF271" s="51"/>
      <c r="BG271" s="51"/>
      <c r="BH271" s="51"/>
      <c r="BI271" s="51"/>
      <c r="BJ271" s="51"/>
      <c r="BK271" s="51"/>
      <c r="BL271" s="51"/>
      <c r="BM271" s="51"/>
      <c r="BN271" s="51"/>
      <c r="BO271" s="51"/>
      <c r="BP271" s="51"/>
      <c r="BQ271" s="51"/>
    </row>
    <row r="272" spans="1:69" ht="13.2" customHeight="1" x14ac:dyDescent="0.2">
      <c r="A272" s="69">
        <f t="shared" si="9"/>
        <v>0</v>
      </c>
      <c r="B272" s="52" t="s">
        <v>0</v>
      </c>
      <c r="C272" s="52" t="s">
        <v>0</v>
      </c>
      <c r="D272" s="52" t="s">
        <v>0</v>
      </c>
      <c r="E272" s="52" t="s">
        <v>0</v>
      </c>
      <c r="F272" s="52" t="s">
        <v>0</v>
      </c>
      <c r="G272" s="52" t="s">
        <v>0</v>
      </c>
      <c r="H272" s="52" t="s">
        <v>0</v>
      </c>
      <c r="I272" s="52" t="s">
        <v>0</v>
      </c>
      <c r="J272" s="52" t="s">
        <v>0</v>
      </c>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f t="shared" si="10"/>
        <v>0</v>
      </c>
      <c r="BA272" s="66"/>
      <c r="BB272" s="66"/>
      <c r="BC272" s="66"/>
      <c r="BD272" s="66"/>
      <c r="BE272" s="66"/>
      <c r="BF272" s="66"/>
      <c r="BG272" s="66"/>
      <c r="BH272" s="66"/>
      <c r="BI272" s="66"/>
      <c r="BJ272" s="66"/>
      <c r="BK272" s="66"/>
      <c r="BL272" s="66"/>
      <c r="BM272" s="66"/>
      <c r="BN272" s="66"/>
      <c r="BO272" s="66"/>
      <c r="BP272" s="66"/>
      <c r="BQ272" s="66"/>
    </row>
    <row r="273" spans="1:69" ht="13.2" customHeight="1" x14ac:dyDescent="0.2">
      <c r="A273" s="69">
        <f t="shared" si="9"/>
        <v>0</v>
      </c>
      <c r="B273" s="52" t="s">
        <v>0</v>
      </c>
      <c r="C273" s="52" t="s">
        <v>0</v>
      </c>
      <c r="D273" s="52" t="s">
        <v>0</v>
      </c>
      <c r="E273" s="52" t="s">
        <v>0</v>
      </c>
      <c r="F273" s="52" t="s">
        <v>0</v>
      </c>
      <c r="G273" s="52" t="s">
        <v>0</v>
      </c>
      <c r="H273" s="52" t="s">
        <v>0</v>
      </c>
      <c r="I273" s="52" t="s">
        <v>0</v>
      </c>
      <c r="J273" s="52" t="s">
        <v>0</v>
      </c>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f t="shared" si="10"/>
        <v>0</v>
      </c>
      <c r="BA273" s="51"/>
      <c r="BB273" s="51"/>
      <c r="BC273" s="51"/>
      <c r="BD273" s="51"/>
      <c r="BE273" s="51"/>
      <c r="BF273" s="51"/>
      <c r="BG273" s="51"/>
      <c r="BH273" s="51"/>
      <c r="BI273" s="51"/>
      <c r="BJ273" s="51"/>
      <c r="BK273" s="51"/>
      <c r="BL273" s="51"/>
      <c r="BM273" s="51"/>
      <c r="BN273" s="51"/>
      <c r="BO273" s="51"/>
      <c r="BP273" s="51"/>
      <c r="BQ273" s="51"/>
    </row>
    <row r="274" spans="1:69" ht="13.2" customHeight="1" x14ac:dyDescent="0.2">
      <c r="A274" s="69">
        <f t="shared" si="9"/>
        <v>0</v>
      </c>
      <c r="B274" s="52" t="s">
        <v>0</v>
      </c>
      <c r="C274" s="52" t="s">
        <v>0</v>
      </c>
      <c r="D274" s="52" t="s">
        <v>0</v>
      </c>
      <c r="E274" s="52" t="s">
        <v>0</v>
      </c>
      <c r="F274" s="52" t="s">
        <v>0</v>
      </c>
      <c r="G274" s="52" t="s">
        <v>0</v>
      </c>
      <c r="H274" s="52" t="s">
        <v>0</v>
      </c>
      <c r="I274" s="52" t="s">
        <v>0</v>
      </c>
      <c r="J274" s="52" t="s">
        <v>0</v>
      </c>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f t="shared" si="10"/>
        <v>0</v>
      </c>
      <c r="BA274" s="66"/>
      <c r="BB274" s="66"/>
      <c r="BC274" s="66"/>
      <c r="BD274" s="66"/>
      <c r="BE274" s="66"/>
      <c r="BF274" s="66"/>
      <c r="BG274" s="66"/>
      <c r="BH274" s="66"/>
      <c r="BI274" s="66"/>
      <c r="BJ274" s="66"/>
      <c r="BK274" s="66"/>
      <c r="BL274" s="66"/>
      <c r="BM274" s="66"/>
      <c r="BN274" s="66"/>
      <c r="BO274" s="66"/>
      <c r="BP274" s="66"/>
      <c r="BQ274" s="66"/>
    </row>
    <row r="275" spans="1:69" ht="13.2" customHeight="1" x14ac:dyDescent="0.2">
      <c r="A275" s="69">
        <f t="shared" si="9"/>
        <v>0</v>
      </c>
      <c r="B275" s="52" t="s">
        <v>0</v>
      </c>
      <c r="C275" s="52" t="s">
        <v>0</v>
      </c>
      <c r="D275" s="52" t="s">
        <v>0</v>
      </c>
      <c r="E275" s="52" t="s">
        <v>0</v>
      </c>
      <c r="F275" s="52" t="s">
        <v>0</v>
      </c>
      <c r="G275" s="52" t="s">
        <v>0</v>
      </c>
      <c r="H275" s="52" t="s">
        <v>0</v>
      </c>
      <c r="I275" s="52" t="s">
        <v>0</v>
      </c>
      <c r="J275" s="52" t="s">
        <v>0</v>
      </c>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f t="shared" si="10"/>
        <v>0</v>
      </c>
      <c r="BA275" s="51"/>
      <c r="BB275" s="51"/>
      <c r="BC275" s="51"/>
      <c r="BD275" s="51"/>
      <c r="BE275" s="51"/>
      <c r="BF275" s="51"/>
      <c r="BG275" s="51"/>
      <c r="BH275" s="51"/>
      <c r="BI275" s="51"/>
      <c r="BJ275" s="51"/>
      <c r="BK275" s="51"/>
      <c r="BL275" s="51"/>
      <c r="BM275" s="51"/>
      <c r="BN275" s="51"/>
      <c r="BO275" s="51"/>
      <c r="BP275" s="51"/>
      <c r="BQ275" s="51"/>
    </row>
    <row r="276" spans="1:69" ht="13.2" customHeight="1" x14ac:dyDescent="0.2">
      <c r="A276" s="69">
        <f t="shared" si="9"/>
        <v>0</v>
      </c>
      <c r="B276" s="52" t="s">
        <v>0</v>
      </c>
      <c r="C276" s="52" t="s">
        <v>0</v>
      </c>
      <c r="D276" s="52" t="s">
        <v>0</v>
      </c>
      <c r="E276" s="52" t="s">
        <v>0</v>
      </c>
      <c r="F276" s="52" t="s">
        <v>0</v>
      </c>
      <c r="G276" s="52" t="s">
        <v>0</v>
      </c>
      <c r="H276" s="52" t="s">
        <v>0</v>
      </c>
      <c r="I276" s="52" t="s">
        <v>0</v>
      </c>
      <c r="J276" s="52" t="s">
        <v>0</v>
      </c>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f t="shared" si="10"/>
        <v>0</v>
      </c>
      <c r="BA276" s="66"/>
      <c r="BB276" s="66"/>
      <c r="BC276" s="66"/>
      <c r="BD276" s="66"/>
      <c r="BE276" s="66"/>
      <c r="BF276" s="66"/>
      <c r="BG276" s="66"/>
      <c r="BH276" s="66"/>
      <c r="BI276" s="66"/>
      <c r="BJ276" s="66"/>
      <c r="BK276" s="66"/>
      <c r="BL276" s="66"/>
      <c r="BM276" s="66"/>
      <c r="BN276" s="66"/>
      <c r="BO276" s="66"/>
      <c r="BP276" s="66"/>
      <c r="BQ276" s="66"/>
    </row>
    <row r="277" spans="1:69" ht="13.2" customHeight="1" x14ac:dyDescent="0.2">
      <c r="A277" s="69">
        <f t="shared" si="9"/>
        <v>0</v>
      </c>
      <c r="B277" s="52" t="s">
        <v>0</v>
      </c>
      <c r="C277" s="52" t="s">
        <v>0</v>
      </c>
      <c r="D277" s="52" t="s">
        <v>0</v>
      </c>
      <c r="E277" s="52" t="s">
        <v>0</v>
      </c>
      <c r="F277" s="52" t="s">
        <v>0</v>
      </c>
      <c r="G277" s="52" t="s">
        <v>0</v>
      </c>
      <c r="H277" s="52" t="s">
        <v>0</v>
      </c>
      <c r="I277" s="52" t="s">
        <v>0</v>
      </c>
      <c r="J277" s="52" t="s">
        <v>0</v>
      </c>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f t="shared" si="10"/>
        <v>0</v>
      </c>
      <c r="BA277" s="51"/>
      <c r="BB277" s="51"/>
      <c r="BC277" s="51"/>
      <c r="BD277" s="51"/>
      <c r="BE277" s="51"/>
      <c r="BF277" s="51"/>
      <c r="BG277" s="51"/>
      <c r="BH277" s="51"/>
      <c r="BI277" s="51"/>
      <c r="BJ277" s="51"/>
      <c r="BK277" s="51"/>
      <c r="BL277" s="51"/>
      <c r="BM277" s="51"/>
      <c r="BN277" s="51"/>
      <c r="BO277" s="51"/>
      <c r="BP277" s="51"/>
      <c r="BQ277" s="51"/>
    </row>
    <row r="278" spans="1:69" ht="13.2" customHeight="1" x14ac:dyDescent="0.2">
      <c r="A278" s="69">
        <f t="shared" si="9"/>
        <v>0</v>
      </c>
      <c r="B278" s="52" t="s">
        <v>0</v>
      </c>
      <c r="C278" s="52" t="s">
        <v>0</v>
      </c>
      <c r="D278" s="52" t="s">
        <v>0</v>
      </c>
      <c r="E278" s="52" t="s">
        <v>0</v>
      </c>
      <c r="F278" s="52" t="s">
        <v>0</v>
      </c>
      <c r="G278" s="52" t="s">
        <v>0</v>
      </c>
      <c r="H278" s="52" t="s">
        <v>0</v>
      </c>
      <c r="I278" s="52" t="s">
        <v>0</v>
      </c>
      <c r="J278" s="52" t="s">
        <v>0</v>
      </c>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f t="shared" si="10"/>
        <v>0</v>
      </c>
      <c r="BA278" s="66"/>
      <c r="BB278" s="66"/>
      <c r="BC278" s="66"/>
      <c r="BD278" s="66"/>
      <c r="BE278" s="66"/>
      <c r="BF278" s="66"/>
      <c r="BG278" s="66"/>
      <c r="BH278" s="66"/>
      <c r="BI278" s="66"/>
      <c r="BJ278" s="66"/>
      <c r="BK278" s="66"/>
      <c r="BL278" s="66"/>
      <c r="BM278" s="66"/>
      <c r="BN278" s="66"/>
      <c r="BO278" s="66"/>
      <c r="BP278" s="66"/>
      <c r="BQ278" s="66"/>
    </row>
    <row r="279" spans="1:69" ht="13.2" customHeight="1" x14ac:dyDescent="0.2">
      <c r="A279" s="69">
        <f t="shared" si="9"/>
        <v>0</v>
      </c>
      <c r="B279" s="52" t="s">
        <v>0</v>
      </c>
      <c r="C279" s="52" t="s">
        <v>0</v>
      </c>
      <c r="D279" s="52" t="s">
        <v>0</v>
      </c>
      <c r="E279" s="52" t="s">
        <v>0</v>
      </c>
      <c r="F279" s="52" t="s">
        <v>0</v>
      </c>
      <c r="G279" s="52" t="s">
        <v>0</v>
      </c>
      <c r="H279" s="52" t="s">
        <v>0</v>
      </c>
      <c r="I279" s="52" t="s">
        <v>0</v>
      </c>
      <c r="J279" s="52" t="s">
        <v>0</v>
      </c>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f t="shared" si="10"/>
        <v>0</v>
      </c>
      <c r="BA279" s="51"/>
      <c r="BB279" s="51"/>
      <c r="BC279" s="51"/>
      <c r="BD279" s="51"/>
      <c r="BE279" s="51"/>
      <c r="BF279" s="51"/>
      <c r="BG279" s="51"/>
      <c r="BH279" s="51"/>
      <c r="BI279" s="51"/>
      <c r="BJ279" s="51"/>
      <c r="BK279" s="51"/>
      <c r="BL279" s="51"/>
      <c r="BM279" s="51"/>
      <c r="BN279" s="51"/>
      <c r="BO279" s="51"/>
      <c r="BP279" s="51"/>
      <c r="BQ279" s="51"/>
    </row>
    <row r="280" spans="1:69" ht="13.2" customHeight="1" x14ac:dyDescent="0.2">
      <c r="A280" s="69">
        <f t="shared" si="9"/>
        <v>0</v>
      </c>
      <c r="B280" s="52" t="s">
        <v>0</v>
      </c>
      <c r="C280" s="52" t="s">
        <v>0</v>
      </c>
      <c r="D280" s="52" t="s">
        <v>0</v>
      </c>
      <c r="E280" s="52" t="s">
        <v>0</v>
      </c>
      <c r="F280" s="52" t="s">
        <v>0</v>
      </c>
      <c r="G280" s="52" t="s">
        <v>0</v>
      </c>
      <c r="H280" s="52" t="s">
        <v>0</v>
      </c>
      <c r="I280" s="52" t="s">
        <v>0</v>
      </c>
      <c r="J280" s="52" t="s">
        <v>0</v>
      </c>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f t="shared" si="10"/>
        <v>0</v>
      </c>
      <c r="BA280" s="66"/>
      <c r="BB280" s="66"/>
      <c r="BC280" s="66"/>
      <c r="BD280" s="66"/>
      <c r="BE280" s="66"/>
      <c r="BF280" s="66"/>
      <c r="BG280" s="66"/>
      <c r="BH280" s="66"/>
      <c r="BI280" s="66"/>
      <c r="BJ280" s="66"/>
      <c r="BK280" s="66"/>
      <c r="BL280" s="66"/>
      <c r="BM280" s="66"/>
      <c r="BN280" s="66"/>
      <c r="BO280" s="66"/>
      <c r="BP280" s="66"/>
      <c r="BQ280" s="66"/>
    </row>
    <row r="281" spans="1:69" ht="13.2" customHeight="1" x14ac:dyDescent="0.2">
      <c r="A281" s="69">
        <f t="shared" si="9"/>
        <v>0</v>
      </c>
      <c r="B281" s="52" t="s">
        <v>0</v>
      </c>
      <c r="C281" s="52" t="s">
        <v>0</v>
      </c>
      <c r="D281" s="52" t="s">
        <v>0</v>
      </c>
      <c r="E281" s="52" t="s">
        <v>0</v>
      </c>
      <c r="F281" s="52" t="s">
        <v>0</v>
      </c>
      <c r="G281" s="52" t="s">
        <v>0</v>
      </c>
      <c r="H281" s="52" t="s">
        <v>0</v>
      </c>
      <c r="I281" s="52" t="s">
        <v>0</v>
      </c>
      <c r="J281" s="52" t="s">
        <v>0</v>
      </c>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f t="shared" si="10"/>
        <v>0</v>
      </c>
      <c r="BA281" s="51"/>
      <c r="BB281" s="51"/>
      <c r="BC281" s="51"/>
      <c r="BD281" s="51"/>
      <c r="BE281" s="51"/>
      <c r="BF281" s="51"/>
      <c r="BG281" s="51"/>
      <c r="BH281" s="51"/>
      <c r="BI281" s="51"/>
      <c r="BJ281" s="51"/>
      <c r="BK281" s="51"/>
      <c r="BL281" s="51"/>
      <c r="BM281" s="51"/>
      <c r="BN281" s="51"/>
      <c r="BO281" s="51"/>
      <c r="BP281" s="51"/>
      <c r="BQ281" s="51"/>
    </row>
    <row r="282" spans="1:69" ht="13.2" customHeight="1" x14ac:dyDescent="0.2">
      <c r="A282" s="69">
        <f t="shared" si="9"/>
        <v>0</v>
      </c>
      <c r="B282" s="52" t="s">
        <v>0</v>
      </c>
      <c r="C282" s="52" t="s">
        <v>0</v>
      </c>
      <c r="D282" s="52" t="s">
        <v>0</v>
      </c>
      <c r="E282" s="52" t="s">
        <v>0</v>
      </c>
      <c r="F282" s="52" t="s">
        <v>0</v>
      </c>
      <c r="G282" s="52" t="s">
        <v>0</v>
      </c>
      <c r="H282" s="52" t="s">
        <v>0</v>
      </c>
      <c r="I282" s="52" t="s">
        <v>0</v>
      </c>
      <c r="J282" s="52" t="s">
        <v>0</v>
      </c>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f t="shared" si="10"/>
        <v>0</v>
      </c>
      <c r="BA282" s="66"/>
      <c r="BB282" s="66"/>
      <c r="BC282" s="66"/>
      <c r="BD282" s="66"/>
      <c r="BE282" s="66"/>
      <c r="BF282" s="66"/>
      <c r="BG282" s="66"/>
      <c r="BH282" s="66"/>
      <c r="BI282" s="66"/>
      <c r="BJ282" s="66"/>
      <c r="BK282" s="66"/>
      <c r="BL282" s="66"/>
      <c r="BM282" s="66"/>
      <c r="BN282" s="66"/>
      <c r="BO282" s="66"/>
      <c r="BP282" s="66"/>
      <c r="BQ282" s="66"/>
    </row>
    <row r="283" spans="1:69" ht="13.2" customHeight="1" x14ac:dyDescent="0.2">
      <c r="A283" s="69">
        <f t="shared" si="9"/>
        <v>0</v>
      </c>
      <c r="B283" s="52" t="s">
        <v>0</v>
      </c>
      <c r="C283" s="52" t="s">
        <v>0</v>
      </c>
      <c r="D283" s="52" t="s">
        <v>0</v>
      </c>
      <c r="E283" s="52" t="s">
        <v>0</v>
      </c>
      <c r="F283" s="52" t="s">
        <v>0</v>
      </c>
      <c r="G283" s="52" t="s">
        <v>0</v>
      </c>
      <c r="H283" s="52" t="s">
        <v>0</v>
      </c>
      <c r="I283" s="52" t="s">
        <v>0</v>
      </c>
      <c r="J283" s="52" t="s">
        <v>0</v>
      </c>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f t="shared" si="10"/>
        <v>0</v>
      </c>
      <c r="BA283" s="51"/>
      <c r="BB283" s="51"/>
      <c r="BC283" s="51"/>
      <c r="BD283" s="51"/>
      <c r="BE283" s="51"/>
      <c r="BF283" s="51"/>
      <c r="BG283" s="51"/>
      <c r="BH283" s="51"/>
      <c r="BI283" s="51"/>
      <c r="BJ283" s="51"/>
      <c r="BK283" s="51"/>
      <c r="BL283" s="51"/>
      <c r="BM283" s="51"/>
      <c r="BN283" s="51"/>
      <c r="BO283" s="51"/>
      <c r="BP283" s="51"/>
      <c r="BQ283" s="51"/>
    </row>
    <row r="284" spans="1:69" ht="13.2" customHeight="1" x14ac:dyDescent="0.2">
      <c r="A284" s="69">
        <f t="shared" si="9"/>
        <v>0</v>
      </c>
      <c r="B284" s="52" t="s">
        <v>0</v>
      </c>
      <c r="C284" s="52" t="s">
        <v>0</v>
      </c>
      <c r="D284" s="52" t="s">
        <v>0</v>
      </c>
      <c r="E284" s="52" t="s">
        <v>0</v>
      </c>
      <c r="F284" s="52" t="s">
        <v>0</v>
      </c>
      <c r="G284" s="52" t="s">
        <v>0</v>
      </c>
      <c r="H284" s="52" t="s">
        <v>0</v>
      </c>
      <c r="I284" s="52" t="s">
        <v>0</v>
      </c>
      <c r="J284" s="52" t="s">
        <v>0</v>
      </c>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f t="shared" si="10"/>
        <v>0</v>
      </c>
      <c r="BA284" s="66"/>
      <c r="BB284" s="66"/>
      <c r="BC284" s="66"/>
      <c r="BD284" s="66"/>
      <c r="BE284" s="66"/>
      <c r="BF284" s="66"/>
      <c r="BG284" s="66"/>
      <c r="BH284" s="66"/>
      <c r="BI284" s="66"/>
      <c r="BJ284" s="66"/>
      <c r="BK284" s="66"/>
      <c r="BL284" s="66"/>
      <c r="BM284" s="66"/>
      <c r="BN284" s="66"/>
      <c r="BO284" s="66"/>
      <c r="BP284" s="66"/>
      <c r="BQ284" s="66"/>
    </row>
    <row r="285" spans="1:69" ht="13.2" customHeight="1" x14ac:dyDescent="0.2">
      <c r="A285" s="69">
        <f t="shared" si="9"/>
        <v>0</v>
      </c>
      <c r="B285" s="52" t="s">
        <v>0</v>
      </c>
      <c r="C285" s="52" t="s">
        <v>0</v>
      </c>
      <c r="D285" s="52" t="s">
        <v>0</v>
      </c>
      <c r="E285" s="52" t="s">
        <v>0</v>
      </c>
      <c r="F285" s="52" t="s">
        <v>0</v>
      </c>
      <c r="G285" s="52" t="s">
        <v>0</v>
      </c>
      <c r="H285" s="52" t="s">
        <v>0</v>
      </c>
      <c r="I285" s="52" t="s">
        <v>0</v>
      </c>
      <c r="J285" s="52" t="s">
        <v>0</v>
      </c>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f t="shared" si="10"/>
        <v>0</v>
      </c>
      <c r="BA285" s="51"/>
      <c r="BB285" s="51"/>
      <c r="BC285" s="51"/>
      <c r="BD285" s="51"/>
      <c r="BE285" s="51"/>
      <c r="BF285" s="51"/>
      <c r="BG285" s="51"/>
      <c r="BH285" s="51"/>
      <c r="BI285" s="51"/>
      <c r="BJ285" s="51"/>
      <c r="BK285" s="51"/>
      <c r="BL285" s="51"/>
      <c r="BM285" s="51"/>
      <c r="BN285" s="51"/>
      <c r="BO285" s="51"/>
      <c r="BP285" s="51"/>
      <c r="BQ285" s="51"/>
    </row>
    <row r="286" spans="1:69" ht="13.2" customHeight="1" x14ac:dyDescent="0.2">
      <c r="A286" s="69">
        <f t="shared" si="9"/>
        <v>0</v>
      </c>
      <c r="B286" s="52" t="s">
        <v>0</v>
      </c>
      <c r="C286" s="52" t="s">
        <v>0</v>
      </c>
      <c r="D286" s="52" t="s">
        <v>0</v>
      </c>
      <c r="E286" s="52" t="s">
        <v>0</v>
      </c>
      <c r="F286" s="52" t="s">
        <v>0</v>
      </c>
      <c r="G286" s="52" t="s">
        <v>0</v>
      </c>
      <c r="H286" s="52" t="s">
        <v>0</v>
      </c>
      <c r="I286" s="52" t="s">
        <v>0</v>
      </c>
      <c r="J286" s="52" t="s">
        <v>0</v>
      </c>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f t="shared" si="10"/>
        <v>0</v>
      </c>
      <c r="BA286" s="66"/>
      <c r="BB286" s="66"/>
      <c r="BC286" s="66"/>
      <c r="BD286" s="66"/>
      <c r="BE286" s="66"/>
      <c r="BF286" s="66"/>
      <c r="BG286" s="66"/>
      <c r="BH286" s="66"/>
      <c r="BI286" s="66"/>
      <c r="BJ286" s="66"/>
      <c r="BK286" s="66"/>
      <c r="BL286" s="66"/>
      <c r="BM286" s="66"/>
      <c r="BN286" s="66"/>
      <c r="BO286" s="66"/>
      <c r="BP286" s="66"/>
      <c r="BQ286" s="66"/>
    </row>
    <row r="287" spans="1:69" ht="13.2" customHeight="1" x14ac:dyDescent="0.2">
      <c r="A287" s="69">
        <f t="shared" si="9"/>
        <v>0</v>
      </c>
      <c r="B287" s="52" t="s">
        <v>0</v>
      </c>
      <c r="C287" s="52" t="s">
        <v>0</v>
      </c>
      <c r="D287" s="52" t="s">
        <v>0</v>
      </c>
      <c r="E287" s="52" t="s">
        <v>0</v>
      </c>
      <c r="F287" s="52" t="s">
        <v>0</v>
      </c>
      <c r="G287" s="52" t="s">
        <v>0</v>
      </c>
      <c r="H287" s="52" t="s">
        <v>0</v>
      </c>
      <c r="I287" s="52" t="s">
        <v>0</v>
      </c>
      <c r="J287" s="52" t="s">
        <v>0</v>
      </c>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f t="shared" si="10"/>
        <v>0</v>
      </c>
      <c r="BA287" s="51"/>
      <c r="BB287" s="51"/>
      <c r="BC287" s="51"/>
      <c r="BD287" s="51"/>
      <c r="BE287" s="51"/>
      <c r="BF287" s="51"/>
      <c r="BG287" s="51"/>
      <c r="BH287" s="51"/>
      <c r="BI287" s="51"/>
      <c r="BJ287" s="51"/>
      <c r="BK287" s="51"/>
      <c r="BL287" s="51"/>
      <c r="BM287" s="51"/>
      <c r="BN287" s="51"/>
      <c r="BO287" s="51"/>
      <c r="BP287" s="51"/>
      <c r="BQ287" s="51"/>
    </row>
    <row r="288" spans="1:69" ht="13.2" customHeight="1" x14ac:dyDescent="0.2">
      <c r="A288" s="69">
        <f t="shared" si="9"/>
        <v>0</v>
      </c>
      <c r="B288" s="52" t="s">
        <v>0</v>
      </c>
      <c r="C288" s="52" t="s">
        <v>0</v>
      </c>
      <c r="D288" s="52" t="s">
        <v>0</v>
      </c>
      <c r="E288" s="52" t="s">
        <v>0</v>
      </c>
      <c r="F288" s="52" t="s">
        <v>0</v>
      </c>
      <c r="G288" s="52" t="s">
        <v>0</v>
      </c>
      <c r="H288" s="52" t="s">
        <v>0</v>
      </c>
      <c r="I288" s="52" t="s">
        <v>0</v>
      </c>
      <c r="J288" s="52" t="s">
        <v>0</v>
      </c>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f t="shared" si="10"/>
        <v>0</v>
      </c>
      <c r="BA288" s="66"/>
      <c r="BB288" s="66"/>
      <c r="BC288" s="66"/>
      <c r="BD288" s="66"/>
      <c r="BE288" s="66"/>
      <c r="BF288" s="66"/>
      <c r="BG288" s="66"/>
      <c r="BH288" s="66"/>
      <c r="BI288" s="66"/>
      <c r="BJ288" s="66"/>
      <c r="BK288" s="66"/>
      <c r="BL288" s="66"/>
      <c r="BM288" s="66"/>
      <c r="BN288" s="66"/>
      <c r="BO288" s="66"/>
      <c r="BP288" s="66"/>
      <c r="BQ288" s="66"/>
    </row>
    <row r="289" spans="1:69" ht="13.2" customHeight="1" x14ac:dyDescent="0.2">
      <c r="A289" s="69">
        <f t="shared" si="9"/>
        <v>0</v>
      </c>
      <c r="B289" s="52" t="s">
        <v>0</v>
      </c>
      <c r="C289" s="52" t="s">
        <v>0</v>
      </c>
      <c r="D289" s="52" t="s">
        <v>0</v>
      </c>
      <c r="E289" s="52" t="s">
        <v>0</v>
      </c>
      <c r="F289" s="52" t="s">
        <v>0</v>
      </c>
      <c r="G289" s="52" t="s">
        <v>0</v>
      </c>
      <c r="H289" s="52" t="s">
        <v>0</v>
      </c>
      <c r="I289" s="52" t="s">
        <v>0</v>
      </c>
      <c r="J289" s="52" t="s">
        <v>0</v>
      </c>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f t="shared" si="10"/>
        <v>0</v>
      </c>
      <c r="BA289" s="51"/>
      <c r="BB289" s="51"/>
      <c r="BC289" s="51"/>
      <c r="BD289" s="51"/>
      <c r="BE289" s="51"/>
      <c r="BF289" s="51"/>
      <c r="BG289" s="51"/>
      <c r="BH289" s="51"/>
      <c r="BI289" s="51"/>
      <c r="BJ289" s="51"/>
      <c r="BK289" s="51"/>
      <c r="BL289" s="51"/>
      <c r="BM289" s="51"/>
      <c r="BN289" s="51"/>
      <c r="BO289" s="51"/>
      <c r="BP289" s="51"/>
      <c r="BQ289" s="51"/>
    </row>
    <row r="290" spans="1:69" ht="13.2" customHeight="1" x14ac:dyDescent="0.2">
      <c r="A290" s="69">
        <f t="shared" si="9"/>
        <v>0</v>
      </c>
      <c r="B290" s="52" t="s">
        <v>0</v>
      </c>
      <c r="C290" s="52" t="s">
        <v>0</v>
      </c>
      <c r="D290" s="52" t="s">
        <v>0</v>
      </c>
      <c r="E290" s="52" t="s">
        <v>0</v>
      </c>
      <c r="F290" s="52" t="s">
        <v>0</v>
      </c>
      <c r="G290" s="52" t="s">
        <v>0</v>
      </c>
      <c r="H290" s="52" t="s">
        <v>0</v>
      </c>
      <c r="I290" s="52" t="s">
        <v>0</v>
      </c>
      <c r="J290" s="52" t="s">
        <v>0</v>
      </c>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f t="shared" si="10"/>
        <v>0</v>
      </c>
      <c r="BA290" s="66"/>
      <c r="BB290" s="66"/>
      <c r="BC290" s="66"/>
      <c r="BD290" s="66"/>
      <c r="BE290" s="66"/>
      <c r="BF290" s="66"/>
      <c r="BG290" s="66"/>
      <c r="BH290" s="66"/>
      <c r="BI290" s="66"/>
      <c r="BJ290" s="66"/>
      <c r="BK290" s="66"/>
      <c r="BL290" s="66"/>
      <c r="BM290" s="66"/>
      <c r="BN290" s="66"/>
      <c r="BO290" s="66"/>
      <c r="BP290" s="66"/>
      <c r="BQ290" s="66"/>
    </row>
    <row r="291" spans="1:69" ht="13.2" customHeight="1" x14ac:dyDescent="0.2">
      <c r="A291" s="69">
        <f t="shared" si="9"/>
        <v>0</v>
      </c>
      <c r="B291" s="52" t="s">
        <v>0</v>
      </c>
      <c r="C291" s="52" t="s">
        <v>0</v>
      </c>
      <c r="D291" s="52" t="s">
        <v>0</v>
      </c>
      <c r="E291" s="52" t="s">
        <v>0</v>
      </c>
      <c r="F291" s="52" t="s">
        <v>0</v>
      </c>
      <c r="G291" s="52" t="s">
        <v>0</v>
      </c>
      <c r="H291" s="52" t="s">
        <v>0</v>
      </c>
      <c r="I291" s="52" t="s">
        <v>0</v>
      </c>
      <c r="J291" s="52" t="s">
        <v>0</v>
      </c>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f t="shared" si="10"/>
        <v>0</v>
      </c>
      <c r="BA291" s="51"/>
      <c r="BB291" s="51"/>
      <c r="BC291" s="51"/>
      <c r="BD291" s="51"/>
      <c r="BE291" s="51"/>
      <c r="BF291" s="51"/>
      <c r="BG291" s="51"/>
      <c r="BH291" s="51"/>
      <c r="BI291" s="51"/>
      <c r="BJ291" s="51"/>
      <c r="BK291" s="51"/>
      <c r="BL291" s="51"/>
      <c r="BM291" s="51"/>
      <c r="BN291" s="51"/>
      <c r="BO291" s="51"/>
      <c r="BP291" s="51"/>
      <c r="BQ291" s="51"/>
    </row>
    <row r="292" spans="1:69" ht="13.2" customHeight="1" x14ac:dyDescent="0.2">
      <c r="A292" s="69">
        <f t="shared" si="9"/>
        <v>0</v>
      </c>
      <c r="B292" s="52" t="s">
        <v>0</v>
      </c>
      <c r="C292" s="52" t="s">
        <v>0</v>
      </c>
      <c r="D292" s="52" t="s">
        <v>0</v>
      </c>
      <c r="E292" s="52" t="s">
        <v>0</v>
      </c>
      <c r="F292" s="52" t="s">
        <v>0</v>
      </c>
      <c r="G292" s="52" t="s">
        <v>0</v>
      </c>
      <c r="H292" s="52" t="s">
        <v>0</v>
      </c>
      <c r="I292" s="52" t="s">
        <v>0</v>
      </c>
      <c r="J292" s="52" t="s">
        <v>0</v>
      </c>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f t="shared" si="10"/>
        <v>0</v>
      </c>
      <c r="BA292" s="66"/>
      <c r="BB292" s="66"/>
      <c r="BC292" s="66"/>
      <c r="BD292" s="66"/>
      <c r="BE292" s="66"/>
      <c r="BF292" s="66"/>
      <c r="BG292" s="66"/>
      <c r="BH292" s="66"/>
      <c r="BI292" s="66"/>
      <c r="BJ292" s="66"/>
      <c r="BK292" s="66"/>
      <c r="BL292" s="66"/>
      <c r="BM292" s="66"/>
      <c r="BN292" s="66"/>
      <c r="BO292" s="66"/>
      <c r="BP292" s="66"/>
      <c r="BQ292" s="66"/>
    </row>
    <row r="293" spans="1:69" ht="13.2" customHeight="1" x14ac:dyDescent="0.2">
      <c r="A293" s="69">
        <f t="shared" si="9"/>
        <v>0</v>
      </c>
      <c r="B293" s="52" t="s">
        <v>0</v>
      </c>
      <c r="C293" s="52" t="s">
        <v>0</v>
      </c>
      <c r="D293" s="52" t="s">
        <v>0</v>
      </c>
      <c r="E293" s="52" t="s">
        <v>0</v>
      </c>
      <c r="F293" s="52" t="s">
        <v>0</v>
      </c>
      <c r="G293" s="52" t="s">
        <v>0</v>
      </c>
      <c r="H293" s="52" t="s">
        <v>0</v>
      </c>
      <c r="I293" s="52" t="s">
        <v>0</v>
      </c>
      <c r="J293" s="52" t="s">
        <v>0</v>
      </c>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f t="shared" si="10"/>
        <v>0</v>
      </c>
      <c r="BA293" s="51"/>
      <c r="BB293" s="51"/>
      <c r="BC293" s="51"/>
      <c r="BD293" s="51"/>
      <c r="BE293" s="51"/>
      <c r="BF293" s="51"/>
      <c r="BG293" s="51"/>
      <c r="BH293" s="51"/>
      <c r="BI293" s="51"/>
      <c r="BJ293" s="51"/>
      <c r="BK293" s="51"/>
      <c r="BL293" s="51"/>
      <c r="BM293" s="51"/>
      <c r="BN293" s="51"/>
      <c r="BO293" s="51"/>
      <c r="BP293" s="51"/>
      <c r="BQ293" s="51"/>
    </row>
    <row r="294" spans="1:69" ht="13.2" customHeight="1" x14ac:dyDescent="0.2">
      <c r="A294" s="69">
        <f t="shared" si="9"/>
        <v>0</v>
      </c>
      <c r="B294" s="52" t="s">
        <v>0</v>
      </c>
      <c r="C294" s="52" t="s">
        <v>0</v>
      </c>
      <c r="D294" s="52" t="s">
        <v>0</v>
      </c>
      <c r="E294" s="52" t="s">
        <v>0</v>
      </c>
      <c r="F294" s="52" t="s">
        <v>0</v>
      </c>
      <c r="G294" s="52" t="s">
        <v>0</v>
      </c>
      <c r="H294" s="52" t="s">
        <v>0</v>
      </c>
      <c r="I294" s="52" t="s">
        <v>0</v>
      </c>
      <c r="J294" s="52" t="s">
        <v>0</v>
      </c>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f t="shared" si="10"/>
        <v>0</v>
      </c>
      <c r="BA294" s="66"/>
      <c r="BB294" s="66"/>
      <c r="BC294" s="66"/>
      <c r="BD294" s="66"/>
      <c r="BE294" s="66"/>
      <c r="BF294" s="66"/>
      <c r="BG294" s="66"/>
      <c r="BH294" s="66"/>
      <c r="BI294" s="66"/>
      <c r="BJ294" s="66"/>
      <c r="BK294" s="66"/>
      <c r="BL294" s="66"/>
      <c r="BM294" s="66"/>
      <c r="BN294" s="66"/>
      <c r="BO294" s="66"/>
      <c r="BP294" s="66"/>
      <c r="BQ294" s="66"/>
    </row>
    <row r="295" spans="1:69" ht="13.2" customHeight="1" x14ac:dyDescent="0.2">
      <c r="A295" s="69">
        <f t="shared" si="9"/>
        <v>0</v>
      </c>
      <c r="B295" s="52" t="s">
        <v>0</v>
      </c>
      <c r="C295" s="52" t="s">
        <v>0</v>
      </c>
      <c r="D295" s="52" t="s">
        <v>0</v>
      </c>
      <c r="E295" s="52" t="s">
        <v>0</v>
      </c>
      <c r="F295" s="52" t="s">
        <v>0</v>
      </c>
      <c r="G295" s="52" t="s">
        <v>0</v>
      </c>
      <c r="H295" s="52" t="s">
        <v>0</v>
      </c>
      <c r="I295" s="52" t="s">
        <v>0</v>
      </c>
      <c r="J295" s="52" t="s">
        <v>0</v>
      </c>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f t="shared" si="10"/>
        <v>0</v>
      </c>
      <c r="BA295" s="51"/>
      <c r="BB295" s="51"/>
      <c r="BC295" s="51"/>
      <c r="BD295" s="51"/>
      <c r="BE295" s="51"/>
      <c r="BF295" s="51"/>
      <c r="BG295" s="51"/>
      <c r="BH295" s="51"/>
      <c r="BI295" s="51"/>
      <c r="BJ295" s="51"/>
      <c r="BK295" s="51"/>
      <c r="BL295" s="51"/>
      <c r="BM295" s="51"/>
      <c r="BN295" s="51"/>
      <c r="BO295" s="51"/>
      <c r="BP295" s="51"/>
      <c r="BQ295" s="51"/>
    </row>
    <row r="296" spans="1:69" ht="13.2" customHeight="1" x14ac:dyDescent="0.2">
      <c r="A296" s="69">
        <f t="shared" si="9"/>
        <v>0</v>
      </c>
      <c r="B296" s="52" t="s">
        <v>0</v>
      </c>
      <c r="C296" s="52" t="s">
        <v>0</v>
      </c>
      <c r="D296" s="52" t="s">
        <v>0</v>
      </c>
      <c r="E296" s="52" t="s">
        <v>0</v>
      </c>
      <c r="F296" s="52" t="s">
        <v>0</v>
      </c>
      <c r="G296" s="52" t="s">
        <v>0</v>
      </c>
      <c r="H296" s="52" t="s">
        <v>0</v>
      </c>
      <c r="I296" s="52" t="s">
        <v>0</v>
      </c>
      <c r="J296" s="52" t="s">
        <v>0</v>
      </c>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f t="shared" si="10"/>
        <v>0</v>
      </c>
      <c r="BA296" s="66"/>
      <c r="BB296" s="66"/>
      <c r="BC296" s="66"/>
      <c r="BD296" s="66"/>
      <c r="BE296" s="66"/>
      <c r="BF296" s="66"/>
      <c r="BG296" s="66"/>
      <c r="BH296" s="66"/>
      <c r="BI296" s="66"/>
      <c r="BJ296" s="66"/>
      <c r="BK296" s="66"/>
      <c r="BL296" s="66"/>
      <c r="BM296" s="66"/>
      <c r="BN296" s="66"/>
      <c r="BO296" s="66"/>
      <c r="BP296" s="66"/>
      <c r="BQ296" s="66"/>
    </row>
    <row r="297" spans="1:69" ht="13.2" customHeight="1" x14ac:dyDescent="0.2">
      <c r="A297" s="69">
        <f t="shared" si="9"/>
        <v>0</v>
      </c>
      <c r="B297" s="52" t="s">
        <v>0</v>
      </c>
      <c r="C297" s="52" t="s">
        <v>0</v>
      </c>
      <c r="D297" s="52" t="s">
        <v>0</v>
      </c>
      <c r="E297" s="52" t="s">
        <v>0</v>
      </c>
      <c r="F297" s="52" t="s">
        <v>0</v>
      </c>
      <c r="G297" s="52" t="s">
        <v>0</v>
      </c>
      <c r="H297" s="52" t="s">
        <v>0</v>
      </c>
      <c r="I297" s="52" t="s">
        <v>0</v>
      </c>
      <c r="J297" s="52" t="s">
        <v>0</v>
      </c>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f t="shared" si="10"/>
        <v>0</v>
      </c>
      <c r="BA297" s="51"/>
      <c r="BB297" s="51"/>
      <c r="BC297" s="51"/>
      <c r="BD297" s="51"/>
      <c r="BE297" s="51"/>
      <c r="BF297" s="51"/>
      <c r="BG297" s="51"/>
      <c r="BH297" s="51"/>
      <c r="BI297" s="51"/>
      <c r="BJ297" s="51"/>
      <c r="BK297" s="51"/>
      <c r="BL297" s="51"/>
      <c r="BM297" s="51"/>
      <c r="BN297" s="51"/>
      <c r="BO297" s="51"/>
      <c r="BP297" s="51"/>
      <c r="BQ297" s="51"/>
    </row>
    <row r="298" spans="1:69" ht="13.2" customHeight="1" x14ac:dyDescent="0.2">
      <c r="A298" s="69">
        <f t="shared" si="9"/>
        <v>0</v>
      </c>
      <c r="B298" s="52" t="s">
        <v>0</v>
      </c>
      <c r="C298" s="52" t="s">
        <v>0</v>
      </c>
      <c r="D298" s="52" t="s">
        <v>0</v>
      </c>
      <c r="E298" s="52" t="s">
        <v>0</v>
      </c>
      <c r="F298" s="52" t="s">
        <v>0</v>
      </c>
      <c r="G298" s="52" t="s">
        <v>0</v>
      </c>
      <c r="H298" s="52" t="s">
        <v>0</v>
      </c>
      <c r="I298" s="52" t="s">
        <v>0</v>
      </c>
      <c r="J298" s="52" t="s">
        <v>0</v>
      </c>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f t="shared" si="10"/>
        <v>0</v>
      </c>
      <c r="BA298" s="66"/>
      <c r="BB298" s="66"/>
      <c r="BC298" s="66"/>
      <c r="BD298" s="66"/>
      <c r="BE298" s="66"/>
      <c r="BF298" s="66"/>
      <c r="BG298" s="66"/>
      <c r="BH298" s="66"/>
      <c r="BI298" s="66"/>
      <c r="BJ298" s="66"/>
      <c r="BK298" s="66"/>
      <c r="BL298" s="66"/>
      <c r="BM298" s="66"/>
      <c r="BN298" s="66"/>
      <c r="BO298" s="66"/>
      <c r="BP298" s="66"/>
      <c r="BQ298" s="66"/>
    </row>
    <row r="299" spans="1:69" ht="13.2" customHeight="1" x14ac:dyDescent="0.2">
      <c r="A299" s="69">
        <f t="shared" si="9"/>
        <v>0</v>
      </c>
      <c r="B299" s="52" t="s">
        <v>0</v>
      </c>
      <c r="C299" s="52" t="s">
        <v>0</v>
      </c>
      <c r="D299" s="52" t="s">
        <v>0</v>
      </c>
      <c r="E299" s="52" t="s">
        <v>0</v>
      </c>
      <c r="F299" s="52" t="s">
        <v>0</v>
      </c>
      <c r="G299" s="52" t="s">
        <v>0</v>
      </c>
      <c r="H299" s="52" t="s">
        <v>0</v>
      </c>
      <c r="I299" s="52" t="s">
        <v>0</v>
      </c>
      <c r="J299" s="52" t="s">
        <v>0</v>
      </c>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f t="shared" si="10"/>
        <v>0</v>
      </c>
      <c r="BA299" s="51"/>
      <c r="BB299" s="51"/>
      <c r="BC299" s="51"/>
      <c r="BD299" s="51"/>
      <c r="BE299" s="51"/>
      <c r="BF299" s="51"/>
      <c r="BG299" s="51"/>
      <c r="BH299" s="51"/>
      <c r="BI299" s="51"/>
      <c r="BJ299" s="51"/>
      <c r="BK299" s="51"/>
      <c r="BL299" s="51"/>
      <c r="BM299" s="51"/>
      <c r="BN299" s="51"/>
      <c r="BO299" s="51"/>
      <c r="BP299" s="51"/>
      <c r="BQ299" s="51"/>
    </row>
    <row r="300" spans="1:69" ht="13.2" customHeight="1" x14ac:dyDescent="0.2">
      <c r="A300" s="69">
        <f t="shared" si="9"/>
        <v>0</v>
      </c>
      <c r="B300" s="52" t="s">
        <v>0</v>
      </c>
      <c r="C300" s="52" t="s">
        <v>0</v>
      </c>
      <c r="D300" s="52" t="s">
        <v>0</v>
      </c>
      <c r="E300" s="52" t="s">
        <v>0</v>
      </c>
      <c r="F300" s="52" t="s">
        <v>0</v>
      </c>
      <c r="G300" s="52" t="s">
        <v>0</v>
      </c>
      <c r="H300" s="52" t="s">
        <v>0</v>
      </c>
      <c r="I300" s="52" t="s">
        <v>0</v>
      </c>
      <c r="J300" s="52" t="s">
        <v>0</v>
      </c>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f t="shared" si="10"/>
        <v>0</v>
      </c>
      <c r="BA300" s="66"/>
      <c r="BB300" s="66"/>
      <c r="BC300" s="66"/>
      <c r="BD300" s="66"/>
      <c r="BE300" s="66"/>
      <c r="BF300" s="66"/>
      <c r="BG300" s="66"/>
      <c r="BH300" s="66"/>
      <c r="BI300" s="66"/>
      <c r="BJ300" s="66"/>
      <c r="BK300" s="66"/>
      <c r="BL300" s="66"/>
      <c r="BM300" s="66"/>
      <c r="BN300" s="66"/>
      <c r="BO300" s="66"/>
      <c r="BP300" s="66"/>
      <c r="BQ300" s="66"/>
    </row>
    <row r="301" spans="1:69" ht="13.2" customHeight="1" x14ac:dyDescent="0.2">
      <c r="A301" s="69">
        <f t="shared" si="9"/>
        <v>0</v>
      </c>
      <c r="B301" s="52" t="s">
        <v>0</v>
      </c>
      <c r="C301" s="52" t="s">
        <v>0</v>
      </c>
      <c r="D301" s="52" t="s">
        <v>0</v>
      </c>
      <c r="E301" s="52" t="s">
        <v>0</v>
      </c>
      <c r="F301" s="52" t="s">
        <v>0</v>
      </c>
      <c r="G301" s="52" t="s">
        <v>0</v>
      </c>
      <c r="H301" s="52" t="s">
        <v>0</v>
      </c>
      <c r="I301" s="52" t="s">
        <v>0</v>
      </c>
      <c r="J301" s="52" t="s">
        <v>0</v>
      </c>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f t="shared" si="10"/>
        <v>0</v>
      </c>
      <c r="BA301" s="51"/>
      <c r="BB301" s="51"/>
      <c r="BC301" s="51"/>
      <c r="BD301" s="51"/>
      <c r="BE301" s="51"/>
      <c r="BF301" s="51"/>
      <c r="BG301" s="51"/>
      <c r="BH301" s="51"/>
      <c r="BI301" s="51"/>
      <c r="BJ301" s="51"/>
      <c r="BK301" s="51"/>
      <c r="BL301" s="51"/>
      <c r="BM301" s="51"/>
      <c r="BN301" s="51"/>
      <c r="BO301" s="51"/>
      <c r="BP301" s="51"/>
      <c r="BQ301" s="51"/>
    </row>
    <row r="302" spans="1:69" ht="13.2" customHeight="1" x14ac:dyDescent="0.2">
      <c r="A302" s="69">
        <f t="shared" si="9"/>
        <v>0</v>
      </c>
      <c r="B302" s="52" t="s">
        <v>0</v>
      </c>
      <c r="C302" s="52" t="s">
        <v>0</v>
      </c>
      <c r="D302" s="52" t="s">
        <v>0</v>
      </c>
      <c r="E302" s="52" t="s">
        <v>0</v>
      </c>
      <c r="F302" s="52" t="s">
        <v>0</v>
      </c>
      <c r="G302" s="52" t="s">
        <v>0</v>
      </c>
      <c r="H302" s="52" t="s">
        <v>0</v>
      </c>
      <c r="I302" s="52" t="s">
        <v>0</v>
      </c>
      <c r="J302" s="52" t="s">
        <v>0</v>
      </c>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f t="shared" si="10"/>
        <v>0</v>
      </c>
      <c r="BA302" s="66"/>
      <c r="BB302" s="66"/>
      <c r="BC302" s="66"/>
      <c r="BD302" s="66"/>
      <c r="BE302" s="66"/>
      <c r="BF302" s="66"/>
      <c r="BG302" s="66"/>
      <c r="BH302" s="66"/>
      <c r="BI302" s="66"/>
      <c r="BJ302" s="66"/>
      <c r="BK302" s="66"/>
      <c r="BL302" s="66"/>
      <c r="BM302" s="66"/>
      <c r="BN302" s="66"/>
      <c r="BO302" s="66"/>
      <c r="BP302" s="66"/>
      <c r="BQ302" s="66"/>
    </row>
    <row r="303" spans="1:69" ht="13.2" customHeight="1" x14ac:dyDescent="0.2">
      <c r="A303" s="69">
        <f t="shared" si="9"/>
        <v>0</v>
      </c>
      <c r="B303" s="52" t="s">
        <v>0</v>
      </c>
      <c r="C303" s="52" t="s">
        <v>0</v>
      </c>
      <c r="D303" s="52" t="s">
        <v>0</v>
      </c>
      <c r="E303" s="52" t="s">
        <v>0</v>
      </c>
      <c r="F303" s="52" t="s">
        <v>0</v>
      </c>
      <c r="G303" s="52" t="s">
        <v>0</v>
      </c>
      <c r="H303" s="52" t="s">
        <v>0</v>
      </c>
      <c r="I303" s="52" t="s">
        <v>0</v>
      </c>
      <c r="J303" s="52" t="s">
        <v>0</v>
      </c>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f t="shared" si="10"/>
        <v>0</v>
      </c>
      <c r="BA303" s="51"/>
      <c r="BB303" s="51"/>
      <c r="BC303" s="51"/>
      <c r="BD303" s="51"/>
      <c r="BE303" s="51"/>
      <c r="BF303" s="51"/>
      <c r="BG303" s="51"/>
      <c r="BH303" s="51"/>
      <c r="BI303" s="51"/>
      <c r="BJ303" s="51"/>
      <c r="BK303" s="51"/>
      <c r="BL303" s="51"/>
      <c r="BM303" s="51"/>
      <c r="BN303" s="51"/>
      <c r="BO303" s="51"/>
      <c r="BP303" s="51"/>
      <c r="BQ303" s="51"/>
    </row>
    <row r="304" spans="1:69" ht="13.2" customHeight="1" x14ac:dyDescent="0.2">
      <c r="A304" s="69">
        <f t="shared" si="9"/>
        <v>0</v>
      </c>
      <c r="B304" s="52" t="s">
        <v>0</v>
      </c>
      <c r="C304" s="52" t="s">
        <v>0</v>
      </c>
      <c r="D304" s="52" t="s">
        <v>0</v>
      </c>
      <c r="E304" s="52" t="s">
        <v>0</v>
      </c>
      <c r="F304" s="52" t="s">
        <v>0</v>
      </c>
      <c r="G304" s="52" t="s">
        <v>0</v>
      </c>
      <c r="H304" s="52" t="s">
        <v>0</v>
      </c>
      <c r="I304" s="52" t="s">
        <v>0</v>
      </c>
      <c r="J304" s="52" t="s">
        <v>0</v>
      </c>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f t="shared" si="10"/>
        <v>0</v>
      </c>
      <c r="BA304" s="66"/>
      <c r="BB304" s="66"/>
      <c r="BC304" s="66"/>
      <c r="BD304" s="66"/>
      <c r="BE304" s="66"/>
      <c r="BF304" s="66"/>
      <c r="BG304" s="66"/>
      <c r="BH304" s="66"/>
      <c r="BI304" s="66"/>
      <c r="BJ304" s="66"/>
      <c r="BK304" s="66"/>
      <c r="BL304" s="66"/>
      <c r="BM304" s="66"/>
      <c r="BN304" s="66"/>
      <c r="BO304" s="66"/>
      <c r="BP304" s="66"/>
      <c r="BQ304" s="66"/>
    </row>
    <row r="305" spans="1:69" ht="13.2" customHeight="1" x14ac:dyDescent="0.2">
      <c r="A305" s="69">
        <f t="shared" si="9"/>
        <v>0</v>
      </c>
      <c r="B305" s="52" t="s">
        <v>0</v>
      </c>
      <c r="C305" s="52" t="s">
        <v>0</v>
      </c>
      <c r="D305" s="52" t="s">
        <v>0</v>
      </c>
      <c r="E305" s="52" t="s">
        <v>0</v>
      </c>
      <c r="F305" s="52" t="s">
        <v>0</v>
      </c>
      <c r="G305" s="52" t="s">
        <v>0</v>
      </c>
      <c r="H305" s="52" t="s">
        <v>0</v>
      </c>
      <c r="I305" s="52" t="s">
        <v>0</v>
      </c>
      <c r="J305" s="52" t="s">
        <v>0</v>
      </c>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f t="shared" si="10"/>
        <v>0</v>
      </c>
      <c r="BA305" s="51"/>
      <c r="BB305" s="51"/>
      <c r="BC305" s="51"/>
      <c r="BD305" s="51"/>
      <c r="BE305" s="51"/>
      <c r="BF305" s="51"/>
      <c r="BG305" s="51"/>
      <c r="BH305" s="51"/>
      <c r="BI305" s="51"/>
      <c r="BJ305" s="51"/>
      <c r="BK305" s="51"/>
      <c r="BL305" s="51"/>
      <c r="BM305" s="51"/>
      <c r="BN305" s="51"/>
      <c r="BO305" s="51"/>
      <c r="BP305" s="51"/>
      <c r="BQ305" s="51"/>
    </row>
    <row r="306" spans="1:69" ht="13.2" customHeight="1" x14ac:dyDescent="0.2">
      <c r="A306" s="69">
        <f t="shared" si="9"/>
        <v>0</v>
      </c>
      <c r="B306" s="52" t="s">
        <v>0</v>
      </c>
      <c r="C306" s="52" t="s">
        <v>0</v>
      </c>
      <c r="D306" s="52" t="s">
        <v>0</v>
      </c>
      <c r="E306" s="52" t="s">
        <v>0</v>
      </c>
      <c r="F306" s="52" t="s">
        <v>0</v>
      </c>
      <c r="G306" s="52" t="s">
        <v>0</v>
      </c>
      <c r="H306" s="52" t="s">
        <v>0</v>
      </c>
      <c r="I306" s="52" t="s">
        <v>0</v>
      </c>
      <c r="J306" s="52" t="s">
        <v>0</v>
      </c>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f t="shared" si="10"/>
        <v>0</v>
      </c>
      <c r="BA306" s="66"/>
      <c r="BB306" s="66"/>
      <c r="BC306" s="66"/>
      <c r="BD306" s="66"/>
      <c r="BE306" s="66"/>
      <c r="BF306" s="66"/>
      <c r="BG306" s="66"/>
      <c r="BH306" s="66"/>
      <c r="BI306" s="66"/>
      <c r="BJ306" s="66"/>
      <c r="BK306" s="66"/>
      <c r="BL306" s="66"/>
      <c r="BM306" s="66"/>
      <c r="BN306" s="66"/>
      <c r="BO306" s="66"/>
      <c r="BP306" s="66"/>
      <c r="BQ306" s="66"/>
    </row>
    <row r="307" spans="1:69" ht="13.2" customHeight="1" x14ac:dyDescent="0.2">
      <c r="A307" s="69">
        <f t="shared" si="9"/>
        <v>0</v>
      </c>
      <c r="B307" s="52" t="s">
        <v>0</v>
      </c>
      <c r="C307" s="52" t="s">
        <v>0</v>
      </c>
      <c r="D307" s="52" t="s">
        <v>0</v>
      </c>
      <c r="E307" s="52" t="s">
        <v>0</v>
      </c>
      <c r="F307" s="52" t="s">
        <v>0</v>
      </c>
      <c r="G307" s="52" t="s">
        <v>0</v>
      </c>
      <c r="H307" s="52" t="s">
        <v>0</v>
      </c>
      <c r="I307" s="52" t="s">
        <v>0</v>
      </c>
      <c r="J307" s="52" t="s">
        <v>0</v>
      </c>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f t="shared" si="10"/>
        <v>0</v>
      </c>
      <c r="BA307" s="51"/>
      <c r="BB307" s="51"/>
      <c r="BC307" s="51"/>
      <c r="BD307" s="51"/>
      <c r="BE307" s="51"/>
      <c r="BF307" s="51"/>
      <c r="BG307" s="51"/>
      <c r="BH307" s="51"/>
      <c r="BI307" s="51"/>
      <c r="BJ307" s="51"/>
      <c r="BK307" s="51"/>
      <c r="BL307" s="51"/>
      <c r="BM307" s="51"/>
      <c r="BN307" s="51"/>
      <c r="BO307" s="51"/>
      <c r="BP307" s="51"/>
      <c r="BQ307" s="51"/>
    </row>
    <row r="308" spans="1:69" ht="13.2" customHeight="1" x14ac:dyDescent="0.2">
      <c r="A308" s="69">
        <f t="shared" si="9"/>
        <v>0</v>
      </c>
      <c r="B308" s="52" t="s">
        <v>0</v>
      </c>
      <c r="C308" s="52" t="s">
        <v>0</v>
      </c>
      <c r="D308" s="52" t="s">
        <v>0</v>
      </c>
      <c r="E308" s="52" t="s">
        <v>0</v>
      </c>
      <c r="F308" s="52" t="s">
        <v>0</v>
      </c>
      <c r="G308" s="52" t="s">
        <v>0</v>
      </c>
      <c r="H308" s="52" t="s">
        <v>0</v>
      </c>
      <c r="I308" s="52" t="s">
        <v>0</v>
      </c>
      <c r="J308" s="52" t="s">
        <v>0</v>
      </c>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f t="shared" si="10"/>
        <v>0</v>
      </c>
      <c r="BA308" s="66"/>
      <c r="BB308" s="66"/>
      <c r="BC308" s="66"/>
      <c r="BD308" s="66"/>
      <c r="BE308" s="66"/>
      <c r="BF308" s="66"/>
      <c r="BG308" s="66"/>
      <c r="BH308" s="66"/>
      <c r="BI308" s="66"/>
      <c r="BJ308" s="66"/>
      <c r="BK308" s="66"/>
      <c r="BL308" s="66"/>
      <c r="BM308" s="66"/>
      <c r="BN308" s="66"/>
      <c r="BO308" s="66"/>
      <c r="BP308" s="66"/>
      <c r="BQ308" s="66"/>
    </row>
    <row r="309" spans="1:69" ht="13.2" customHeight="1" x14ac:dyDescent="0.2">
      <c r="A309" s="69">
        <f t="shared" si="9"/>
        <v>0</v>
      </c>
      <c r="B309" s="52" t="s">
        <v>0</v>
      </c>
      <c r="C309" s="52" t="s">
        <v>0</v>
      </c>
      <c r="D309" s="52" t="s">
        <v>0</v>
      </c>
      <c r="E309" s="52" t="s">
        <v>0</v>
      </c>
      <c r="F309" s="52" t="s">
        <v>0</v>
      </c>
      <c r="G309" s="52" t="s">
        <v>0</v>
      </c>
      <c r="H309" s="52" t="s">
        <v>0</v>
      </c>
      <c r="I309" s="52" t="s">
        <v>0</v>
      </c>
      <c r="J309" s="52" t="s">
        <v>0</v>
      </c>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f t="shared" si="10"/>
        <v>0</v>
      </c>
      <c r="BA309" s="51"/>
      <c r="BB309" s="51"/>
      <c r="BC309" s="51"/>
      <c r="BD309" s="51"/>
      <c r="BE309" s="51"/>
      <c r="BF309" s="51"/>
      <c r="BG309" s="51"/>
      <c r="BH309" s="51"/>
      <c r="BI309" s="51"/>
      <c r="BJ309" s="51"/>
      <c r="BK309" s="51"/>
      <c r="BL309" s="51"/>
      <c r="BM309" s="51"/>
      <c r="BN309" s="51"/>
      <c r="BO309" s="51"/>
      <c r="BP309" s="51"/>
      <c r="BQ309" s="51"/>
    </row>
    <row r="310" spans="1:69" ht="13.2" customHeight="1" x14ac:dyDescent="0.2">
      <c r="A310" s="69">
        <f t="shared" si="9"/>
        <v>0</v>
      </c>
      <c r="B310" s="52" t="s">
        <v>0</v>
      </c>
      <c r="C310" s="52" t="s">
        <v>0</v>
      </c>
      <c r="D310" s="52" t="s">
        <v>0</v>
      </c>
      <c r="E310" s="52" t="s">
        <v>0</v>
      </c>
      <c r="F310" s="52" t="s">
        <v>0</v>
      </c>
      <c r="G310" s="52" t="s">
        <v>0</v>
      </c>
      <c r="H310" s="52" t="s">
        <v>0</v>
      </c>
      <c r="I310" s="52" t="s">
        <v>0</v>
      </c>
      <c r="J310" s="52" t="s">
        <v>0</v>
      </c>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f t="shared" si="10"/>
        <v>0</v>
      </c>
      <c r="BA310" s="66"/>
      <c r="BB310" s="66"/>
      <c r="BC310" s="66"/>
      <c r="BD310" s="66"/>
      <c r="BE310" s="66"/>
      <c r="BF310" s="66"/>
      <c r="BG310" s="66"/>
      <c r="BH310" s="66"/>
      <c r="BI310" s="66"/>
      <c r="BJ310" s="66"/>
      <c r="BK310" s="66"/>
      <c r="BL310" s="66"/>
      <c r="BM310" s="66"/>
      <c r="BN310" s="66"/>
      <c r="BO310" s="66"/>
      <c r="BP310" s="66"/>
      <c r="BQ310" s="66"/>
    </row>
    <row r="311" spans="1:69" ht="13.2" customHeight="1" x14ac:dyDescent="0.2">
      <c r="A311" s="69">
        <f t="shared" si="9"/>
        <v>0</v>
      </c>
      <c r="B311" s="52" t="s">
        <v>0</v>
      </c>
      <c r="C311" s="52" t="s">
        <v>0</v>
      </c>
      <c r="D311" s="52" t="s">
        <v>0</v>
      </c>
      <c r="E311" s="52" t="s">
        <v>0</v>
      </c>
      <c r="F311" s="52" t="s">
        <v>0</v>
      </c>
      <c r="G311" s="52" t="s">
        <v>0</v>
      </c>
      <c r="H311" s="52" t="s">
        <v>0</v>
      </c>
      <c r="I311" s="52" t="s">
        <v>0</v>
      </c>
      <c r="J311" s="52" t="s">
        <v>0</v>
      </c>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f t="shared" si="10"/>
        <v>0</v>
      </c>
      <c r="BA311" s="51"/>
      <c r="BB311" s="51"/>
      <c r="BC311" s="51"/>
      <c r="BD311" s="51"/>
      <c r="BE311" s="51"/>
      <c r="BF311" s="51"/>
      <c r="BG311" s="51"/>
      <c r="BH311" s="51"/>
      <c r="BI311" s="51"/>
      <c r="BJ311" s="51"/>
      <c r="BK311" s="51"/>
      <c r="BL311" s="51"/>
      <c r="BM311" s="51"/>
      <c r="BN311" s="51"/>
      <c r="BO311" s="51"/>
      <c r="BP311" s="51"/>
      <c r="BQ311" s="51"/>
    </row>
    <row r="312" spans="1:69" ht="13.2" customHeight="1" x14ac:dyDescent="0.2">
      <c r="A312" s="69">
        <f t="shared" si="9"/>
        <v>0</v>
      </c>
      <c r="B312" s="52" t="s">
        <v>0</v>
      </c>
      <c r="C312" s="52" t="s">
        <v>0</v>
      </c>
      <c r="D312" s="52" t="s">
        <v>0</v>
      </c>
      <c r="E312" s="52" t="s">
        <v>0</v>
      </c>
      <c r="F312" s="52" t="s">
        <v>0</v>
      </c>
      <c r="G312" s="52" t="s">
        <v>0</v>
      </c>
      <c r="H312" s="52" t="s">
        <v>0</v>
      </c>
      <c r="I312" s="52" t="s">
        <v>0</v>
      </c>
      <c r="J312" s="52" t="s">
        <v>0</v>
      </c>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f t="shared" si="10"/>
        <v>0</v>
      </c>
      <c r="BA312" s="66"/>
      <c r="BB312" s="66"/>
      <c r="BC312" s="66"/>
      <c r="BD312" s="66"/>
      <c r="BE312" s="66"/>
      <c r="BF312" s="66"/>
      <c r="BG312" s="66"/>
      <c r="BH312" s="66"/>
      <c r="BI312" s="66"/>
      <c r="BJ312" s="66"/>
      <c r="BK312" s="66"/>
      <c r="BL312" s="66"/>
      <c r="BM312" s="66"/>
      <c r="BN312" s="66"/>
      <c r="BO312" s="66"/>
      <c r="BP312" s="66"/>
      <c r="BQ312" s="66"/>
    </row>
    <row r="313" spans="1:69" ht="13.2" customHeight="1" x14ac:dyDescent="0.2">
      <c r="A313" s="69">
        <f t="shared" si="9"/>
        <v>0</v>
      </c>
      <c r="B313" s="52" t="s">
        <v>0</v>
      </c>
      <c r="C313" s="52" t="s">
        <v>0</v>
      </c>
      <c r="D313" s="52" t="s">
        <v>0</v>
      </c>
      <c r="E313" s="52" t="s">
        <v>0</v>
      </c>
      <c r="F313" s="52" t="s">
        <v>0</v>
      </c>
      <c r="G313" s="52" t="s">
        <v>0</v>
      </c>
      <c r="H313" s="52" t="s">
        <v>0</v>
      </c>
      <c r="I313" s="52" t="s">
        <v>0</v>
      </c>
      <c r="J313" s="52" t="s">
        <v>0</v>
      </c>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f t="shared" si="10"/>
        <v>0</v>
      </c>
      <c r="BA313" s="51"/>
      <c r="BB313" s="51"/>
      <c r="BC313" s="51"/>
      <c r="BD313" s="51"/>
      <c r="BE313" s="51"/>
      <c r="BF313" s="51"/>
      <c r="BG313" s="51"/>
      <c r="BH313" s="51"/>
      <c r="BI313" s="51"/>
      <c r="BJ313" s="51"/>
      <c r="BK313" s="51"/>
      <c r="BL313" s="51"/>
      <c r="BM313" s="51"/>
      <c r="BN313" s="51"/>
      <c r="BO313" s="51"/>
      <c r="BP313" s="51"/>
      <c r="BQ313" s="51"/>
    </row>
    <row r="314" spans="1:69" ht="13.2" customHeight="1" x14ac:dyDescent="0.2">
      <c r="A314" s="69">
        <f t="shared" si="9"/>
        <v>0</v>
      </c>
      <c r="B314" s="52" t="s">
        <v>0</v>
      </c>
      <c r="C314" s="52" t="s">
        <v>0</v>
      </c>
      <c r="D314" s="52" t="s">
        <v>0</v>
      </c>
      <c r="E314" s="52" t="s">
        <v>0</v>
      </c>
      <c r="F314" s="52" t="s">
        <v>0</v>
      </c>
      <c r="G314" s="52" t="s">
        <v>0</v>
      </c>
      <c r="H314" s="52" t="s">
        <v>0</v>
      </c>
      <c r="I314" s="52" t="s">
        <v>0</v>
      </c>
      <c r="J314" s="52" t="s">
        <v>0</v>
      </c>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f t="shared" si="10"/>
        <v>0</v>
      </c>
      <c r="BA314" s="66"/>
      <c r="BB314" s="66"/>
      <c r="BC314" s="66"/>
      <c r="BD314" s="66"/>
      <c r="BE314" s="66"/>
      <c r="BF314" s="66"/>
      <c r="BG314" s="66"/>
      <c r="BH314" s="66"/>
      <c r="BI314" s="66"/>
      <c r="BJ314" s="66"/>
      <c r="BK314" s="66"/>
      <c r="BL314" s="66"/>
      <c r="BM314" s="66"/>
      <c r="BN314" s="66"/>
      <c r="BO314" s="66"/>
      <c r="BP314" s="66"/>
      <c r="BQ314" s="66"/>
    </row>
    <row r="315" spans="1:69" ht="13.2" customHeight="1" x14ac:dyDescent="0.2">
      <c r="A315" s="69">
        <f t="shared" si="9"/>
        <v>0</v>
      </c>
      <c r="B315" s="52" t="s">
        <v>0</v>
      </c>
      <c r="C315" s="52" t="s">
        <v>0</v>
      </c>
      <c r="D315" s="52" t="s">
        <v>0</v>
      </c>
      <c r="E315" s="52" t="s">
        <v>0</v>
      </c>
      <c r="F315" s="52" t="s">
        <v>0</v>
      </c>
      <c r="G315" s="52" t="s">
        <v>0</v>
      </c>
      <c r="H315" s="52" t="s">
        <v>0</v>
      </c>
      <c r="I315" s="52" t="s">
        <v>0</v>
      </c>
      <c r="J315" s="52" t="s">
        <v>0</v>
      </c>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f t="shared" si="10"/>
        <v>0</v>
      </c>
      <c r="BA315" s="51"/>
      <c r="BB315" s="51"/>
      <c r="BC315" s="51"/>
      <c r="BD315" s="51"/>
      <c r="BE315" s="51"/>
      <c r="BF315" s="51"/>
      <c r="BG315" s="51"/>
      <c r="BH315" s="51"/>
      <c r="BI315" s="51"/>
      <c r="BJ315" s="51"/>
      <c r="BK315" s="51"/>
      <c r="BL315" s="51"/>
      <c r="BM315" s="51"/>
      <c r="BN315" s="51"/>
      <c r="BO315" s="51"/>
      <c r="BP315" s="51"/>
      <c r="BQ315" s="51"/>
    </row>
    <row r="316" spans="1:69" ht="13.2" customHeight="1" x14ac:dyDescent="0.2">
      <c r="A316" s="69">
        <f t="shared" si="9"/>
        <v>0</v>
      </c>
      <c r="B316" s="52" t="s">
        <v>0</v>
      </c>
      <c r="C316" s="52" t="s">
        <v>0</v>
      </c>
      <c r="D316" s="52" t="s">
        <v>0</v>
      </c>
      <c r="E316" s="52" t="s">
        <v>0</v>
      </c>
      <c r="F316" s="52" t="s">
        <v>0</v>
      </c>
      <c r="G316" s="52" t="s">
        <v>0</v>
      </c>
      <c r="H316" s="52" t="s">
        <v>0</v>
      </c>
      <c r="I316" s="52" t="s">
        <v>0</v>
      </c>
      <c r="J316" s="52" t="s">
        <v>0</v>
      </c>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f t="shared" si="10"/>
        <v>0</v>
      </c>
      <c r="BA316" s="66"/>
      <c r="BB316" s="66"/>
      <c r="BC316" s="66"/>
      <c r="BD316" s="66"/>
      <c r="BE316" s="66"/>
      <c r="BF316" s="66"/>
      <c r="BG316" s="66"/>
      <c r="BH316" s="66"/>
      <c r="BI316" s="66"/>
      <c r="BJ316" s="66"/>
      <c r="BK316" s="66"/>
      <c r="BL316" s="66"/>
      <c r="BM316" s="66"/>
      <c r="BN316" s="66"/>
      <c r="BO316" s="66"/>
      <c r="BP316" s="66"/>
      <c r="BQ316" s="66"/>
    </row>
    <row r="317" spans="1:69" ht="13.2" customHeight="1" x14ac:dyDescent="0.2">
      <c r="A317" s="69">
        <f t="shared" si="9"/>
        <v>0</v>
      </c>
      <c r="B317" s="52" t="s">
        <v>0</v>
      </c>
      <c r="C317" s="52" t="s">
        <v>0</v>
      </c>
      <c r="D317" s="52" t="s">
        <v>0</v>
      </c>
      <c r="E317" s="52" t="s">
        <v>0</v>
      </c>
      <c r="F317" s="52" t="s">
        <v>0</v>
      </c>
      <c r="G317" s="52" t="s">
        <v>0</v>
      </c>
      <c r="H317" s="52" t="s">
        <v>0</v>
      </c>
      <c r="I317" s="52" t="s">
        <v>0</v>
      </c>
      <c r="J317" s="52" t="s">
        <v>0</v>
      </c>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f t="shared" si="10"/>
        <v>0</v>
      </c>
      <c r="BA317" s="51"/>
      <c r="BB317" s="51"/>
      <c r="BC317" s="51"/>
      <c r="BD317" s="51"/>
      <c r="BE317" s="51"/>
      <c r="BF317" s="51"/>
      <c r="BG317" s="51"/>
      <c r="BH317" s="51"/>
      <c r="BI317" s="51"/>
      <c r="BJ317" s="51"/>
      <c r="BK317" s="51"/>
      <c r="BL317" s="51"/>
      <c r="BM317" s="51"/>
      <c r="BN317" s="51"/>
      <c r="BO317" s="51"/>
      <c r="BP317" s="51"/>
      <c r="BQ317" s="51"/>
    </row>
    <row r="318" spans="1:69" ht="13.2" customHeight="1" x14ac:dyDescent="0.2">
      <c r="A318" s="69">
        <f t="shared" si="9"/>
        <v>0</v>
      </c>
      <c r="B318" s="52" t="s">
        <v>0</v>
      </c>
      <c r="C318" s="52" t="s">
        <v>0</v>
      </c>
      <c r="D318" s="52" t="s">
        <v>0</v>
      </c>
      <c r="E318" s="52" t="s">
        <v>0</v>
      </c>
      <c r="F318" s="52" t="s">
        <v>0</v>
      </c>
      <c r="G318" s="52" t="s">
        <v>0</v>
      </c>
      <c r="H318" s="52" t="s">
        <v>0</v>
      </c>
      <c r="I318" s="52" t="s">
        <v>0</v>
      </c>
      <c r="J318" s="52" t="s">
        <v>0</v>
      </c>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f t="shared" si="10"/>
        <v>0</v>
      </c>
      <c r="BA318" s="66"/>
      <c r="BB318" s="66"/>
      <c r="BC318" s="66"/>
      <c r="BD318" s="66"/>
      <c r="BE318" s="66"/>
      <c r="BF318" s="66"/>
      <c r="BG318" s="66"/>
      <c r="BH318" s="66"/>
      <c r="BI318" s="66"/>
      <c r="BJ318" s="66"/>
      <c r="BK318" s="66"/>
      <c r="BL318" s="66"/>
      <c r="BM318" s="66"/>
      <c r="BN318" s="66"/>
      <c r="BO318" s="66"/>
      <c r="BP318" s="66"/>
      <c r="BQ318" s="66"/>
    </row>
    <row r="319" spans="1:69" ht="13.2" customHeight="1" x14ac:dyDescent="0.2">
      <c r="A319" s="69">
        <f t="shared" si="9"/>
        <v>0</v>
      </c>
      <c r="B319" s="52" t="s">
        <v>0</v>
      </c>
      <c r="C319" s="52" t="s">
        <v>0</v>
      </c>
      <c r="D319" s="52" t="s">
        <v>0</v>
      </c>
      <c r="E319" s="52" t="s">
        <v>0</v>
      </c>
      <c r="F319" s="52" t="s">
        <v>0</v>
      </c>
      <c r="G319" s="52" t="s">
        <v>0</v>
      </c>
      <c r="H319" s="52" t="s">
        <v>0</v>
      </c>
      <c r="I319" s="52" t="s">
        <v>0</v>
      </c>
      <c r="J319" s="52" t="s">
        <v>0</v>
      </c>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f t="shared" si="10"/>
        <v>0</v>
      </c>
      <c r="BA319" s="51"/>
      <c r="BB319" s="51"/>
      <c r="BC319" s="51"/>
      <c r="BD319" s="51"/>
      <c r="BE319" s="51"/>
      <c r="BF319" s="51"/>
      <c r="BG319" s="51"/>
      <c r="BH319" s="51"/>
      <c r="BI319" s="51"/>
      <c r="BJ319" s="51"/>
      <c r="BK319" s="51"/>
      <c r="BL319" s="51"/>
      <c r="BM319" s="51"/>
      <c r="BN319" s="51"/>
      <c r="BO319" s="51"/>
      <c r="BP319" s="51"/>
      <c r="BQ319" s="51"/>
    </row>
    <row r="320" spans="1:69" ht="13.2" customHeight="1" x14ac:dyDescent="0.2">
      <c r="A320" s="69">
        <f t="shared" si="9"/>
        <v>0</v>
      </c>
      <c r="B320" s="52" t="s">
        <v>0</v>
      </c>
      <c r="C320" s="52" t="s">
        <v>0</v>
      </c>
      <c r="D320" s="52" t="s">
        <v>0</v>
      </c>
      <c r="E320" s="52" t="s">
        <v>0</v>
      </c>
      <c r="F320" s="52" t="s">
        <v>0</v>
      </c>
      <c r="G320" s="52" t="s">
        <v>0</v>
      </c>
      <c r="H320" s="52" t="s">
        <v>0</v>
      </c>
      <c r="I320" s="52" t="s">
        <v>0</v>
      </c>
      <c r="J320" s="52" t="s">
        <v>0</v>
      </c>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f t="shared" si="10"/>
        <v>0</v>
      </c>
      <c r="BA320" s="66"/>
      <c r="BB320" s="66"/>
      <c r="BC320" s="66"/>
      <c r="BD320" s="66"/>
      <c r="BE320" s="66"/>
      <c r="BF320" s="66"/>
      <c r="BG320" s="66"/>
      <c r="BH320" s="66"/>
      <c r="BI320" s="66"/>
      <c r="BJ320" s="66"/>
      <c r="BK320" s="66"/>
      <c r="BL320" s="66"/>
      <c r="BM320" s="66"/>
      <c r="BN320" s="66"/>
      <c r="BO320" s="66"/>
      <c r="BP320" s="66"/>
      <c r="BQ320" s="66"/>
    </row>
    <row r="321" spans="1:69" ht="13.2" customHeight="1" x14ac:dyDescent="0.2">
      <c r="A321" s="69">
        <f t="shared" si="9"/>
        <v>0</v>
      </c>
      <c r="B321" s="52" t="s">
        <v>0</v>
      </c>
      <c r="C321" s="52" t="s">
        <v>0</v>
      </c>
      <c r="D321" s="52" t="s">
        <v>0</v>
      </c>
      <c r="E321" s="52" t="s">
        <v>0</v>
      </c>
      <c r="F321" s="52" t="s">
        <v>0</v>
      </c>
      <c r="G321" s="52" t="s">
        <v>0</v>
      </c>
      <c r="H321" s="52" t="s">
        <v>0</v>
      </c>
      <c r="I321" s="52" t="s">
        <v>0</v>
      </c>
      <c r="J321" s="52" t="s">
        <v>0</v>
      </c>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f t="shared" si="10"/>
        <v>0</v>
      </c>
      <c r="BA321" s="51"/>
      <c r="BB321" s="51"/>
      <c r="BC321" s="51"/>
      <c r="BD321" s="51"/>
      <c r="BE321" s="51"/>
      <c r="BF321" s="51"/>
      <c r="BG321" s="51"/>
      <c r="BH321" s="51"/>
      <c r="BI321" s="51"/>
      <c r="BJ321" s="51"/>
      <c r="BK321" s="51"/>
      <c r="BL321" s="51"/>
      <c r="BM321" s="51"/>
      <c r="BN321" s="51"/>
      <c r="BO321" s="51"/>
      <c r="BP321" s="51"/>
      <c r="BQ321" s="51"/>
    </row>
    <row r="322" spans="1:69" ht="13.2" customHeight="1" x14ac:dyDescent="0.2">
      <c r="A322" s="69">
        <f t="shared" si="9"/>
        <v>0</v>
      </c>
      <c r="B322" s="52" t="s">
        <v>0</v>
      </c>
      <c r="C322" s="52" t="s">
        <v>0</v>
      </c>
      <c r="D322" s="52" t="s">
        <v>0</v>
      </c>
      <c r="E322" s="52" t="s">
        <v>0</v>
      </c>
      <c r="F322" s="52" t="s">
        <v>0</v>
      </c>
      <c r="G322" s="52" t="s">
        <v>0</v>
      </c>
      <c r="H322" s="52" t="s">
        <v>0</v>
      </c>
      <c r="I322" s="52" t="s">
        <v>0</v>
      </c>
      <c r="J322" s="52" t="s">
        <v>0</v>
      </c>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f t="shared" si="10"/>
        <v>0</v>
      </c>
      <c r="BA322" s="66"/>
      <c r="BB322" s="66"/>
      <c r="BC322" s="66"/>
      <c r="BD322" s="66"/>
      <c r="BE322" s="66"/>
      <c r="BF322" s="66"/>
      <c r="BG322" s="66"/>
      <c r="BH322" s="66"/>
      <c r="BI322" s="66"/>
      <c r="BJ322" s="66"/>
      <c r="BK322" s="66"/>
      <c r="BL322" s="66"/>
      <c r="BM322" s="66"/>
      <c r="BN322" s="66"/>
      <c r="BO322" s="66"/>
      <c r="BP322" s="66"/>
      <c r="BQ322" s="66"/>
    </row>
    <row r="323" spans="1:69" ht="13.2" customHeight="1" x14ac:dyDescent="0.2">
      <c r="A323" s="69">
        <f t="shared" si="9"/>
        <v>0</v>
      </c>
      <c r="B323" s="52" t="s">
        <v>0</v>
      </c>
      <c r="C323" s="52" t="s">
        <v>0</v>
      </c>
      <c r="D323" s="52" t="s">
        <v>0</v>
      </c>
      <c r="E323" s="52" t="s">
        <v>0</v>
      </c>
      <c r="F323" s="52" t="s">
        <v>0</v>
      </c>
      <c r="G323" s="52" t="s">
        <v>0</v>
      </c>
      <c r="H323" s="52" t="s">
        <v>0</v>
      </c>
      <c r="I323" s="52" t="s">
        <v>0</v>
      </c>
      <c r="J323" s="52" t="s">
        <v>0</v>
      </c>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f t="shared" si="10"/>
        <v>0</v>
      </c>
      <c r="BA323" s="51"/>
      <c r="BB323" s="51"/>
      <c r="BC323" s="51"/>
      <c r="BD323" s="51"/>
      <c r="BE323" s="51"/>
      <c r="BF323" s="51"/>
      <c r="BG323" s="51"/>
      <c r="BH323" s="51"/>
      <c r="BI323" s="51"/>
      <c r="BJ323" s="51"/>
      <c r="BK323" s="51"/>
      <c r="BL323" s="51"/>
      <c r="BM323" s="51"/>
      <c r="BN323" s="51"/>
      <c r="BO323" s="51"/>
      <c r="BP323" s="51"/>
      <c r="BQ323" s="51"/>
    </row>
    <row r="324" spans="1:69" ht="13.2" customHeight="1" x14ac:dyDescent="0.2">
      <c r="A324" s="69">
        <f t="shared" si="9"/>
        <v>0</v>
      </c>
      <c r="B324" s="52" t="s">
        <v>0</v>
      </c>
      <c r="C324" s="52" t="s">
        <v>0</v>
      </c>
      <c r="D324" s="52" t="s">
        <v>0</v>
      </c>
      <c r="E324" s="52" t="s">
        <v>0</v>
      </c>
      <c r="F324" s="52" t="s">
        <v>0</v>
      </c>
      <c r="G324" s="52" t="s">
        <v>0</v>
      </c>
      <c r="H324" s="52" t="s">
        <v>0</v>
      </c>
      <c r="I324" s="52" t="s">
        <v>0</v>
      </c>
      <c r="J324" s="52" t="s">
        <v>0</v>
      </c>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f t="shared" si="10"/>
        <v>0</v>
      </c>
      <c r="BA324" s="66"/>
      <c r="BB324" s="66"/>
      <c r="BC324" s="66"/>
      <c r="BD324" s="66"/>
      <c r="BE324" s="66"/>
      <c r="BF324" s="66"/>
      <c r="BG324" s="66"/>
      <c r="BH324" s="66"/>
      <c r="BI324" s="66"/>
      <c r="BJ324" s="66"/>
      <c r="BK324" s="66"/>
      <c r="BL324" s="66"/>
      <c r="BM324" s="66"/>
      <c r="BN324" s="66"/>
      <c r="BO324" s="66"/>
      <c r="BP324" s="66"/>
      <c r="BQ324" s="66"/>
    </row>
    <row r="325" spans="1:69" ht="13.2" customHeight="1" x14ac:dyDescent="0.2">
      <c r="A325" s="69">
        <f t="shared" si="9"/>
        <v>0</v>
      </c>
      <c r="B325" s="52" t="s">
        <v>0</v>
      </c>
      <c r="C325" s="52" t="s">
        <v>0</v>
      </c>
      <c r="D325" s="52" t="s">
        <v>0</v>
      </c>
      <c r="E325" s="52" t="s">
        <v>0</v>
      </c>
      <c r="F325" s="52" t="s">
        <v>0</v>
      </c>
      <c r="G325" s="52" t="s">
        <v>0</v>
      </c>
      <c r="H325" s="52" t="s">
        <v>0</v>
      </c>
      <c r="I325" s="52" t="s">
        <v>0</v>
      </c>
      <c r="J325" s="52" t="s">
        <v>0</v>
      </c>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f t="shared" si="10"/>
        <v>0</v>
      </c>
      <c r="BA325" s="51"/>
      <c r="BB325" s="51"/>
      <c r="BC325" s="51"/>
      <c r="BD325" s="51"/>
      <c r="BE325" s="51"/>
      <c r="BF325" s="51"/>
      <c r="BG325" s="51"/>
      <c r="BH325" s="51"/>
      <c r="BI325" s="51"/>
      <c r="BJ325" s="51"/>
      <c r="BK325" s="51"/>
      <c r="BL325" s="51"/>
      <c r="BM325" s="51"/>
      <c r="BN325" s="51"/>
      <c r="BO325" s="51"/>
      <c r="BP325" s="51"/>
      <c r="BQ325" s="51"/>
    </row>
    <row r="326" spans="1:69" ht="13.2" customHeight="1" x14ac:dyDescent="0.2">
      <c r="A326" s="69">
        <f t="shared" si="9"/>
        <v>0</v>
      </c>
      <c r="B326" s="52" t="s">
        <v>0</v>
      </c>
      <c r="C326" s="52" t="s">
        <v>0</v>
      </c>
      <c r="D326" s="52" t="s">
        <v>0</v>
      </c>
      <c r="E326" s="52" t="s">
        <v>0</v>
      </c>
      <c r="F326" s="52" t="s">
        <v>0</v>
      </c>
      <c r="G326" s="52" t="s">
        <v>0</v>
      </c>
      <c r="H326" s="52" t="s">
        <v>0</v>
      </c>
      <c r="I326" s="52" t="s">
        <v>0</v>
      </c>
      <c r="J326" s="52" t="s">
        <v>0</v>
      </c>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f t="shared" si="10"/>
        <v>0</v>
      </c>
      <c r="BA326" s="66"/>
      <c r="BB326" s="66"/>
      <c r="BC326" s="66"/>
      <c r="BD326" s="66"/>
      <c r="BE326" s="66"/>
      <c r="BF326" s="66"/>
      <c r="BG326" s="66"/>
      <c r="BH326" s="66"/>
      <c r="BI326" s="66"/>
      <c r="BJ326" s="66"/>
      <c r="BK326" s="66"/>
      <c r="BL326" s="66"/>
      <c r="BM326" s="66"/>
      <c r="BN326" s="66"/>
      <c r="BO326" s="66"/>
      <c r="BP326" s="66"/>
      <c r="BQ326" s="66"/>
    </row>
    <row r="327" spans="1:69" ht="13.2" customHeight="1" x14ac:dyDescent="0.2">
      <c r="A327" s="69">
        <f t="shared" si="9"/>
        <v>0</v>
      </c>
      <c r="B327" s="52" t="s">
        <v>0</v>
      </c>
      <c r="C327" s="52" t="s">
        <v>0</v>
      </c>
      <c r="D327" s="52" t="s">
        <v>0</v>
      </c>
      <c r="E327" s="52" t="s">
        <v>0</v>
      </c>
      <c r="F327" s="52" t="s">
        <v>0</v>
      </c>
      <c r="G327" s="52" t="s">
        <v>0</v>
      </c>
      <c r="H327" s="52" t="s">
        <v>0</v>
      </c>
      <c r="I327" s="52" t="s">
        <v>0</v>
      </c>
      <c r="J327" s="52" t="s">
        <v>0</v>
      </c>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f t="shared" si="10"/>
        <v>0</v>
      </c>
      <c r="BA327" s="51"/>
      <c r="BB327" s="51"/>
      <c r="BC327" s="51"/>
      <c r="BD327" s="51"/>
      <c r="BE327" s="51"/>
      <c r="BF327" s="51"/>
      <c r="BG327" s="51"/>
      <c r="BH327" s="51"/>
      <c r="BI327" s="51"/>
      <c r="BJ327" s="51"/>
      <c r="BK327" s="51"/>
      <c r="BL327" s="51"/>
      <c r="BM327" s="51"/>
      <c r="BN327" s="51"/>
      <c r="BO327" s="51"/>
      <c r="BP327" s="51"/>
      <c r="BQ327" s="51"/>
    </row>
    <row r="328" spans="1:69" ht="13.2" customHeight="1" x14ac:dyDescent="0.2">
      <c r="A328" s="69">
        <f t="shared" si="9"/>
        <v>0</v>
      </c>
      <c r="B328" s="52" t="s">
        <v>0</v>
      </c>
      <c r="C328" s="52" t="s">
        <v>0</v>
      </c>
      <c r="D328" s="52" t="s">
        <v>0</v>
      </c>
      <c r="E328" s="52" t="s">
        <v>0</v>
      </c>
      <c r="F328" s="52" t="s">
        <v>0</v>
      </c>
      <c r="G328" s="52" t="s">
        <v>0</v>
      </c>
      <c r="H328" s="52" t="s">
        <v>0</v>
      </c>
      <c r="I328" s="52" t="s">
        <v>0</v>
      </c>
      <c r="J328" s="52" t="s">
        <v>0</v>
      </c>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f t="shared" si="10"/>
        <v>0</v>
      </c>
      <c r="BA328" s="66"/>
      <c r="BB328" s="66"/>
      <c r="BC328" s="66"/>
      <c r="BD328" s="66"/>
      <c r="BE328" s="66"/>
      <c r="BF328" s="66"/>
      <c r="BG328" s="66"/>
      <c r="BH328" s="66"/>
      <c r="BI328" s="66"/>
      <c r="BJ328" s="66"/>
      <c r="BK328" s="66"/>
      <c r="BL328" s="66"/>
      <c r="BM328" s="66"/>
      <c r="BN328" s="66"/>
      <c r="BO328" s="66"/>
      <c r="BP328" s="66"/>
      <c r="BQ328" s="66"/>
    </row>
    <row r="329" spans="1:69" ht="13.2" customHeight="1" x14ac:dyDescent="0.2">
      <c r="A329" s="69">
        <f t="shared" si="9"/>
        <v>0</v>
      </c>
      <c r="B329" s="52" t="s">
        <v>0</v>
      </c>
      <c r="C329" s="52" t="s">
        <v>0</v>
      </c>
      <c r="D329" s="52" t="s">
        <v>0</v>
      </c>
      <c r="E329" s="52" t="s">
        <v>0</v>
      </c>
      <c r="F329" s="52" t="s">
        <v>0</v>
      </c>
      <c r="G329" s="52" t="s">
        <v>0</v>
      </c>
      <c r="H329" s="52" t="s">
        <v>0</v>
      </c>
      <c r="I329" s="52" t="s">
        <v>0</v>
      </c>
      <c r="J329" s="52" t="s">
        <v>0</v>
      </c>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f t="shared" si="10"/>
        <v>0</v>
      </c>
      <c r="BA329" s="51"/>
      <c r="BB329" s="51"/>
      <c r="BC329" s="51"/>
      <c r="BD329" s="51"/>
      <c r="BE329" s="51"/>
      <c r="BF329" s="51"/>
      <c r="BG329" s="51"/>
      <c r="BH329" s="51"/>
      <c r="BI329" s="51"/>
      <c r="BJ329" s="51"/>
      <c r="BK329" s="51"/>
      <c r="BL329" s="51"/>
      <c r="BM329" s="51"/>
      <c r="BN329" s="51"/>
      <c r="BO329" s="51"/>
      <c r="BP329" s="51"/>
      <c r="BQ329" s="51"/>
    </row>
    <row r="330" spans="1:69" ht="13.2" customHeight="1" x14ac:dyDescent="0.2">
      <c r="A330" s="69">
        <f t="shared" si="9"/>
        <v>0</v>
      </c>
      <c r="B330" s="52" t="s">
        <v>0</v>
      </c>
      <c r="C330" s="52" t="s">
        <v>0</v>
      </c>
      <c r="D330" s="52" t="s">
        <v>0</v>
      </c>
      <c r="E330" s="52" t="s">
        <v>0</v>
      </c>
      <c r="F330" s="52" t="s">
        <v>0</v>
      </c>
      <c r="G330" s="52" t="s">
        <v>0</v>
      </c>
      <c r="H330" s="52" t="s">
        <v>0</v>
      </c>
      <c r="I330" s="52" t="s">
        <v>0</v>
      </c>
      <c r="J330" s="52" t="s">
        <v>0</v>
      </c>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f t="shared" si="10"/>
        <v>0</v>
      </c>
      <c r="BA330" s="66"/>
      <c r="BB330" s="66"/>
      <c r="BC330" s="66"/>
      <c r="BD330" s="66"/>
      <c r="BE330" s="66"/>
      <c r="BF330" s="66"/>
      <c r="BG330" s="66"/>
      <c r="BH330" s="66"/>
      <c r="BI330" s="66"/>
      <c r="BJ330" s="66"/>
      <c r="BK330" s="66"/>
      <c r="BL330" s="66"/>
      <c r="BM330" s="66"/>
      <c r="BN330" s="66"/>
      <c r="BO330" s="66"/>
      <c r="BP330" s="66"/>
      <c r="BQ330" s="66"/>
    </row>
    <row r="331" spans="1:69" ht="13.2" customHeight="1" x14ac:dyDescent="0.2">
      <c r="A331" s="69">
        <f t="shared" si="9"/>
        <v>0</v>
      </c>
      <c r="B331" s="52" t="s">
        <v>0</v>
      </c>
      <c r="C331" s="52" t="s">
        <v>0</v>
      </c>
      <c r="D331" s="52" t="s">
        <v>0</v>
      </c>
      <c r="E331" s="52" t="s">
        <v>0</v>
      </c>
      <c r="F331" s="52" t="s">
        <v>0</v>
      </c>
      <c r="G331" s="52" t="s">
        <v>0</v>
      </c>
      <c r="H331" s="52" t="s">
        <v>0</v>
      </c>
      <c r="I331" s="52" t="s">
        <v>0</v>
      </c>
      <c r="J331" s="52" t="s">
        <v>0</v>
      </c>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f t="shared" si="10"/>
        <v>0</v>
      </c>
      <c r="BA331" s="51"/>
      <c r="BB331" s="51"/>
      <c r="BC331" s="51"/>
      <c r="BD331" s="51"/>
      <c r="BE331" s="51"/>
      <c r="BF331" s="51"/>
      <c r="BG331" s="51"/>
      <c r="BH331" s="51"/>
      <c r="BI331" s="51"/>
      <c r="BJ331" s="51"/>
      <c r="BK331" s="51"/>
      <c r="BL331" s="51"/>
      <c r="BM331" s="51"/>
      <c r="BN331" s="51"/>
      <c r="BO331" s="51"/>
      <c r="BP331" s="51"/>
      <c r="BQ331" s="51"/>
    </row>
    <row r="332" spans="1:69" ht="13.2" customHeight="1" x14ac:dyDescent="0.2">
      <c r="A332" s="69">
        <f t="shared" si="9"/>
        <v>0</v>
      </c>
      <c r="B332" s="52" t="s">
        <v>0</v>
      </c>
      <c r="C332" s="52" t="s">
        <v>0</v>
      </c>
      <c r="D332" s="52" t="s">
        <v>0</v>
      </c>
      <c r="E332" s="52" t="s">
        <v>0</v>
      </c>
      <c r="F332" s="52" t="s">
        <v>0</v>
      </c>
      <c r="G332" s="52" t="s">
        <v>0</v>
      </c>
      <c r="H332" s="52" t="s">
        <v>0</v>
      </c>
      <c r="I332" s="52" t="s">
        <v>0</v>
      </c>
      <c r="J332" s="52" t="s">
        <v>0</v>
      </c>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f t="shared" si="10"/>
        <v>0</v>
      </c>
      <c r="BA332" s="66"/>
      <c r="BB332" s="66"/>
      <c r="BC332" s="66"/>
      <c r="BD332" s="66"/>
      <c r="BE332" s="66"/>
      <c r="BF332" s="66"/>
      <c r="BG332" s="66"/>
      <c r="BH332" s="66"/>
      <c r="BI332" s="66"/>
      <c r="BJ332" s="66"/>
      <c r="BK332" s="66"/>
      <c r="BL332" s="66"/>
      <c r="BM332" s="66"/>
      <c r="BN332" s="66"/>
      <c r="BO332" s="66"/>
      <c r="BP332" s="66"/>
      <c r="BQ332" s="66"/>
    </row>
    <row r="333" spans="1:69" ht="13.2" customHeight="1" x14ac:dyDescent="0.2">
      <c r="A333" s="69">
        <f t="shared" si="9"/>
        <v>0</v>
      </c>
      <c r="B333" s="52" t="s">
        <v>0</v>
      </c>
      <c r="C333" s="52" t="s">
        <v>0</v>
      </c>
      <c r="D333" s="52" t="s">
        <v>0</v>
      </c>
      <c r="E333" s="52" t="s">
        <v>0</v>
      </c>
      <c r="F333" s="52" t="s">
        <v>0</v>
      </c>
      <c r="G333" s="52" t="s">
        <v>0</v>
      </c>
      <c r="H333" s="52" t="s">
        <v>0</v>
      </c>
      <c r="I333" s="52" t="s">
        <v>0</v>
      </c>
      <c r="J333" s="52" t="s">
        <v>0</v>
      </c>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f t="shared" si="10"/>
        <v>0</v>
      </c>
      <c r="BA333" s="51"/>
      <c r="BB333" s="51"/>
      <c r="BC333" s="51"/>
      <c r="BD333" s="51"/>
      <c r="BE333" s="51"/>
      <c r="BF333" s="51"/>
      <c r="BG333" s="51"/>
      <c r="BH333" s="51"/>
      <c r="BI333" s="51"/>
      <c r="BJ333" s="51"/>
      <c r="BK333" s="51"/>
      <c r="BL333" s="51"/>
      <c r="BM333" s="51"/>
      <c r="BN333" s="51"/>
      <c r="BO333" s="51"/>
      <c r="BP333" s="51"/>
      <c r="BQ333" s="51"/>
    </row>
    <row r="334" spans="1:69" ht="13.2" customHeight="1" x14ac:dyDescent="0.2">
      <c r="A334" s="69">
        <f t="shared" ref="A334:A397" si="11">L334</f>
        <v>0</v>
      </c>
      <c r="B334" s="52" t="s">
        <v>0</v>
      </c>
      <c r="C334" s="52" t="s">
        <v>0</v>
      </c>
      <c r="D334" s="52" t="s">
        <v>0</v>
      </c>
      <c r="E334" s="52" t="s">
        <v>0</v>
      </c>
      <c r="F334" s="52" t="s">
        <v>0</v>
      </c>
      <c r="G334" s="52" t="s">
        <v>0</v>
      </c>
      <c r="H334" s="52" t="s">
        <v>0</v>
      </c>
      <c r="I334" s="52" t="s">
        <v>0</v>
      </c>
      <c r="J334" s="52" t="s">
        <v>0</v>
      </c>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f t="shared" ref="AZ334:AZ397" si="12">SUM(AF334:AY334)</f>
        <v>0</v>
      </c>
      <c r="BA334" s="66"/>
      <c r="BB334" s="66"/>
      <c r="BC334" s="66"/>
      <c r="BD334" s="66"/>
      <c r="BE334" s="66"/>
      <c r="BF334" s="66"/>
      <c r="BG334" s="66"/>
      <c r="BH334" s="66"/>
      <c r="BI334" s="66"/>
      <c r="BJ334" s="66"/>
      <c r="BK334" s="66"/>
      <c r="BL334" s="66"/>
      <c r="BM334" s="66"/>
      <c r="BN334" s="66"/>
      <c r="BO334" s="66"/>
      <c r="BP334" s="66"/>
      <c r="BQ334" s="66"/>
    </row>
    <row r="335" spans="1:69" ht="13.2" customHeight="1" x14ac:dyDescent="0.2">
      <c r="A335" s="69">
        <f t="shared" si="11"/>
        <v>0</v>
      </c>
      <c r="B335" s="52" t="s">
        <v>0</v>
      </c>
      <c r="C335" s="52" t="s">
        <v>0</v>
      </c>
      <c r="D335" s="52" t="s">
        <v>0</v>
      </c>
      <c r="E335" s="52" t="s">
        <v>0</v>
      </c>
      <c r="F335" s="52" t="s">
        <v>0</v>
      </c>
      <c r="G335" s="52" t="s">
        <v>0</v>
      </c>
      <c r="H335" s="52" t="s">
        <v>0</v>
      </c>
      <c r="I335" s="52" t="s">
        <v>0</v>
      </c>
      <c r="J335" s="52" t="s">
        <v>0</v>
      </c>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f t="shared" si="12"/>
        <v>0</v>
      </c>
      <c r="BA335" s="51"/>
      <c r="BB335" s="51"/>
      <c r="BC335" s="51"/>
      <c r="BD335" s="51"/>
      <c r="BE335" s="51"/>
      <c r="BF335" s="51"/>
      <c r="BG335" s="51"/>
      <c r="BH335" s="51"/>
      <c r="BI335" s="51"/>
      <c r="BJ335" s="51"/>
      <c r="BK335" s="51"/>
      <c r="BL335" s="51"/>
      <c r="BM335" s="51"/>
      <c r="BN335" s="51"/>
      <c r="BO335" s="51"/>
      <c r="BP335" s="51"/>
      <c r="BQ335" s="51"/>
    </row>
    <row r="336" spans="1:69" ht="13.2" customHeight="1" x14ac:dyDescent="0.2">
      <c r="A336" s="69">
        <f t="shared" si="11"/>
        <v>0</v>
      </c>
      <c r="B336" s="52" t="s">
        <v>0</v>
      </c>
      <c r="C336" s="52" t="s">
        <v>0</v>
      </c>
      <c r="D336" s="52" t="s">
        <v>0</v>
      </c>
      <c r="E336" s="52" t="s">
        <v>0</v>
      </c>
      <c r="F336" s="52" t="s">
        <v>0</v>
      </c>
      <c r="G336" s="52" t="s">
        <v>0</v>
      </c>
      <c r="H336" s="52" t="s">
        <v>0</v>
      </c>
      <c r="I336" s="52" t="s">
        <v>0</v>
      </c>
      <c r="J336" s="52" t="s">
        <v>0</v>
      </c>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f t="shared" si="12"/>
        <v>0</v>
      </c>
      <c r="BA336" s="66"/>
      <c r="BB336" s="66"/>
      <c r="BC336" s="66"/>
      <c r="BD336" s="66"/>
      <c r="BE336" s="66"/>
      <c r="BF336" s="66"/>
      <c r="BG336" s="66"/>
      <c r="BH336" s="66"/>
      <c r="BI336" s="66"/>
      <c r="BJ336" s="66"/>
      <c r="BK336" s="66"/>
      <c r="BL336" s="66"/>
      <c r="BM336" s="66"/>
      <c r="BN336" s="66"/>
      <c r="BO336" s="66"/>
      <c r="BP336" s="66"/>
      <c r="BQ336" s="66"/>
    </row>
    <row r="337" spans="1:69" ht="13.2" customHeight="1" x14ac:dyDescent="0.2">
      <c r="A337" s="69">
        <f t="shared" si="11"/>
        <v>0</v>
      </c>
      <c r="B337" s="52" t="s">
        <v>0</v>
      </c>
      <c r="C337" s="52" t="s">
        <v>0</v>
      </c>
      <c r="D337" s="52" t="s">
        <v>0</v>
      </c>
      <c r="E337" s="52" t="s">
        <v>0</v>
      </c>
      <c r="F337" s="52" t="s">
        <v>0</v>
      </c>
      <c r="G337" s="52" t="s">
        <v>0</v>
      </c>
      <c r="H337" s="52" t="s">
        <v>0</v>
      </c>
      <c r="I337" s="52" t="s">
        <v>0</v>
      </c>
      <c r="J337" s="52" t="s">
        <v>0</v>
      </c>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f t="shared" si="12"/>
        <v>0</v>
      </c>
      <c r="BA337" s="51"/>
      <c r="BB337" s="51"/>
      <c r="BC337" s="51"/>
      <c r="BD337" s="51"/>
      <c r="BE337" s="51"/>
      <c r="BF337" s="51"/>
      <c r="BG337" s="51"/>
      <c r="BH337" s="51"/>
      <c r="BI337" s="51"/>
      <c r="BJ337" s="51"/>
      <c r="BK337" s="51"/>
      <c r="BL337" s="51"/>
      <c r="BM337" s="51"/>
      <c r="BN337" s="51"/>
      <c r="BO337" s="51"/>
      <c r="BP337" s="51"/>
      <c r="BQ337" s="51"/>
    </row>
    <row r="338" spans="1:69" ht="13.2" customHeight="1" x14ac:dyDescent="0.2">
      <c r="A338" s="69">
        <f t="shared" si="11"/>
        <v>0</v>
      </c>
      <c r="B338" s="52" t="s">
        <v>0</v>
      </c>
      <c r="C338" s="52" t="s">
        <v>0</v>
      </c>
      <c r="D338" s="52" t="s">
        <v>0</v>
      </c>
      <c r="E338" s="52" t="s">
        <v>0</v>
      </c>
      <c r="F338" s="52" t="s">
        <v>0</v>
      </c>
      <c r="G338" s="52" t="s">
        <v>0</v>
      </c>
      <c r="H338" s="52" t="s">
        <v>0</v>
      </c>
      <c r="I338" s="52" t="s">
        <v>0</v>
      </c>
      <c r="J338" s="52" t="s">
        <v>0</v>
      </c>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f t="shared" si="12"/>
        <v>0</v>
      </c>
      <c r="BA338" s="66"/>
      <c r="BB338" s="66"/>
      <c r="BC338" s="66"/>
      <c r="BD338" s="66"/>
      <c r="BE338" s="66"/>
      <c r="BF338" s="66"/>
      <c r="BG338" s="66"/>
      <c r="BH338" s="66"/>
      <c r="BI338" s="66"/>
      <c r="BJ338" s="66"/>
      <c r="BK338" s="66"/>
      <c r="BL338" s="66"/>
      <c r="BM338" s="66"/>
      <c r="BN338" s="66"/>
      <c r="BO338" s="66"/>
      <c r="BP338" s="66"/>
      <c r="BQ338" s="66"/>
    </row>
    <row r="339" spans="1:69" ht="13.2" customHeight="1" x14ac:dyDescent="0.2">
      <c r="A339" s="69">
        <f t="shared" si="11"/>
        <v>0</v>
      </c>
      <c r="B339" s="52" t="s">
        <v>0</v>
      </c>
      <c r="C339" s="52" t="s">
        <v>0</v>
      </c>
      <c r="D339" s="52" t="s">
        <v>0</v>
      </c>
      <c r="E339" s="52" t="s">
        <v>0</v>
      </c>
      <c r="F339" s="52" t="s">
        <v>0</v>
      </c>
      <c r="G339" s="52" t="s">
        <v>0</v>
      </c>
      <c r="H339" s="52" t="s">
        <v>0</v>
      </c>
      <c r="I339" s="52" t="s">
        <v>0</v>
      </c>
      <c r="J339" s="52" t="s">
        <v>0</v>
      </c>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f t="shared" si="12"/>
        <v>0</v>
      </c>
      <c r="BA339" s="51"/>
      <c r="BB339" s="51"/>
      <c r="BC339" s="51"/>
      <c r="BD339" s="51"/>
      <c r="BE339" s="51"/>
      <c r="BF339" s="51"/>
      <c r="BG339" s="51"/>
      <c r="BH339" s="51"/>
      <c r="BI339" s="51"/>
      <c r="BJ339" s="51"/>
      <c r="BK339" s="51"/>
      <c r="BL339" s="51"/>
      <c r="BM339" s="51"/>
      <c r="BN339" s="51"/>
      <c r="BO339" s="51"/>
      <c r="BP339" s="51"/>
      <c r="BQ339" s="51"/>
    </row>
    <row r="340" spans="1:69" ht="13.2" customHeight="1" x14ac:dyDescent="0.2">
      <c r="A340" s="69">
        <f t="shared" si="11"/>
        <v>0</v>
      </c>
      <c r="B340" s="52" t="s">
        <v>0</v>
      </c>
      <c r="C340" s="52" t="s">
        <v>0</v>
      </c>
      <c r="D340" s="52" t="s">
        <v>0</v>
      </c>
      <c r="E340" s="52" t="s">
        <v>0</v>
      </c>
      <c r="F340" s="52" t="s">
        <v>0</v>
      </c>
      <c r="G340" s="52" t="s">
        <v>0</v>
      </c>
      <c r="H340" s="52" t="s">
        <v>0</v>
      </c>
      <c r="I340" s="52" t="s">
        <v>0</v>
      </c>
      <c r="J340" s="52" t="s">
        <v>0</v>
      </c>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f t="shared" si="12"/>
        <v>0</v>
      </c>
      <c r="BA340" s="66"/>
      <c r="BB340" s="66"/>
      <c r="BC340" s="66"/>
      <c r="BD340" s="66"/>
      <c r="BE340" s="66"/>
      <c r="BF340" s="66"/>
      <c r="BG340" s="66"/>
      <c r="BH340" s="66"/>
      <c r="BI340" s="66"/>
      <c r="BJ340" s="66"/>
      <c r="BK340" s="66"/>
      <c r="BL340" s="66"/>
      <c r="BM340" s="66"/>
      <c r="BN340" s="66"/>
      <c r="BO340" s="66"/>
      <c r="BP340" s="66"/>
      <c r="BQ340" s="66"/>
    </row>
    <row r="341" spans="1:69" ht="13.2" customHeight="1" x14ac:dyDescent="0.2">
      <c r="A341" s="69">
        <f t="shared" si="11"/>
        <v>0</v>
      </c>
      <c r="B341" s="52" t="s">
        <v>0</v>
      </c>
      <c r="C341" s="52" t="s">
        <v>0</v>
      </c>
      <c r="D341" s="52" t="s">
        <v>0</v>
      </c>
      <c r="E341" s="52" t="s">
        <v>0</v>
      </c>
      <c r="F341" s="52" t="s">
        <v>0</v>
      </c>
      <c r="G341" s="52" t="s">
        <v>0</v>
      </c>
      <c r="H341" s="52" t="s">
        <v>0</v>
      </c>
      <c r="I341" s="52" t="s">
        <v>0</v>
      </c>
      <c r="J341" s="52" t="s">
        <v>0</v>
      </c>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f t="shared" si="12"/>
        <v>0</v>
      </c>
      <c r="BA341" s="51"/>
      <c r="BB341" s="51"/>
      <c r="BC341" s="51"/>
      <c r="BD341" s="51"/>
      <c r="BE341" s="51"/>
      <c r="BF341" s="51"/>
      <c r="BG341" s="51"/>
      <c r="BH341" s="51"/>
      <c r="BI341" s="51"/>
      <c r="BJ341" s="51"/>
      <c r="BK341" s="51"/>
      <c r="BL341" s="51"/>
      <c r="BM341" s="51"/>
      <c r="BN341" s="51"/>
      <c r="BO341" s="51"/>
      <c r="BP341" s="51"/>
      <c r="BQ341" s="51"/>
    </row>
    <row r="342" spans="1:69" ht="13.2" customHeight="1" x14ac:dyDescent="0.2">
      <c r="A342" s="69">
        <f t="shared" si="11"/>
        <v>0</v>
      </c>
      <c r="B342" s="52" t="s">
        <v>0</v>
      </c>
      <c r="C342" s="52" t="s">
        <v>0</v>
      </c>
      <c r="D342" s="52" t="s">
        <v>0</v>
      </c>
      <c r="E342" s="52" t="s">
        <v>0</v>
      </c>
      <c r="F342" s="52" t="s">
        <v>0</v>
      </c>
      <c r="G342" s="52" t="s">
        <v>0</v>
      </c>
      <c r="H342" s="52" t="s">
        <v>0</v>
      </c>
      <c r="I342" s="52" t="s">
        <v>0</v>
      </c>
      <c r="J342" s="52" t="s">
        <v>0</v>
      </c>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f t="shared" si="12"/>
        <v>0</v>
      </c>
      <c r="BA342" s="66"/>
      <c r="BB342" s="66"/>
      <c r="BC342" s="66"/>
      <c r="BD342" s="66"/>
      <c r="BE342" s="66"/>
      <c r="BF342" s="66"/>
      <c r="BG342" s="66"/>
      <c r="BH342" s="66"/>
      <c r="BI342" s="66"/>
      <c r="BJ342" s="66"/>
      <c r="BK342" s="66"/>
      <c r="BL342" s="66"/>
      <c r="BM342" s="66"/>
      <c r="BN342" s="66"/>
      <c r="BO342" s="66"/>
      <c r="BP342" s="66"/>
      <c r="BQ342" s="66"/>
    </row>
    <row r="343" spans="1:69" ht="13.2" customHeight="1" x14ac:dyDescent="0.2">
      <c r="A343" s="69">
        <f t="shared" si="11"/>
        <v>0</v>
      </c>
      <c r="B343" s="52" t="s">
        <v>0</v>
      </c>
      <c r="C343" s="52" t="s">
        <v>0</v>
      </c>
      <c r="D343" s="52" t="s">
        <v>0</v>
      </c>
      <c r="E343" s="52" t="s">
        <v>0</v>
      </c>
      <c r="F343" s="52" t="s">
        <v>0</v>
      </c>
      <c r="G343" s="52" t="s">
        <v>0</v>
      </c>
      <c r="H343" s="52" t="s">
        <v>0</v>
      </c>
      <c r="I343" s="52" t="s">
        <v>0</v>
      </c>
      <c r="J343" s="52" t="s">
        <v>0</v>
      </c>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f t="shared" si="12"/>
        <v>0</v>
      </c>
      <c r="BA343" s="51"/>
      <c r="BB343" s="51"/>
      <c r="BC343" s="51"/>
      <c r="BD343" s="51"/>
      <c r="BE343" s="51"/>
      <c r="BF343" s="51"/>
      <c r="BG343" s="51"/>
      <c r="BH343" s="51"/>
      <c r="BI343" s="51"/>
      <c r="BJ343" s="51"/>
      <c r="BK343" s="51"/>
      <c r="BL343" s="51"/>
      <c r="BM343" s="51"/>
      <c r="BN343" s="51"/>
      <c r="BO343" s="51"/>
      <c r="BP343" s="51"/>
      <c r="BQ343" s="51"/>
    </row>
    <row r="344" spans="1:69" ht="13.2" customHeight="1" x14ac:dyDescent="0.2">
      <c r="A344" s="69">
        <f t="shared" si="11"/>
        <v>0</v>
      </c>
      <c r="B344" s="52" t="s">
        <v>0</v>
      </c>
      <c r="C344" s="52" t="s">
        <v>0</v>
      </c>
      <c r="D344" s="52" t="s">
        <v>0</v>
      </c>
      <c r="E344" s="52" t="s">
        <v>0</v>
      </c>
      <c r="F344" s="52" t="s">
        <v>0</v>
      </c>
      <c r="G344" s="52" t="s">
        <v>0</v>
      </c>
      <c r="H344" s="52" t="s">
        <v>0</v>
      </c>
      <c r="I344" s="52" t="s">
        <v>0</v>
      </c>
      <c r="J344" s="52" t="s">
        <v>0</v>
      </c>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f t="shared" si="12"/>
        <v>0</v>
      </c>
      <c r="BA344" s="66"/>
      <c r="BB344" s="66"/>
      <c r="BC344" s="66"/>
      <c r="BD344" s="66"/>
      <c r="BE344" s="66"/>
      <c r="BF344" s="66"/>
      <c r="BG344" s="66"/>
      <c r="BH344" s="66"/>
      <c r="BI344" s="66"/>
      <c r="BJ344" s="66"/>
      <c r="BK344" s="66"/>
      <c r="BL344" s="66"/>
      <c r="BM344" s="66"/>
      <c r="BN344" s="66"/>
      <c r="BO344" s="66"/>
      <c r="BP344" s="66"/>
      <c r="BQ344" s="66"/>
    </row>
    <row r="345" spans="1:69" ht="13.2" customHeight="1" x14ac:dyDescent="0.2">
      <c r="A345" s="69">
        <f t="shared" si="11"/>
        <v>0</v>
      </c>
      <c r="B345" s="52" t="s">
        <v>0</v>
      </c>
      <c r="C345" s="52" t="s">
        <v>0</v>
      </c>
      <c r="D345" s="52" t="s">
        <v>0</v>
      </c>
      <c r="E345" s="52" t="s">
        <v>0</v>
      </c>
      <c r="F345" s="52" t="s">
        <v>0</v>
      </c>
      <c r="G345" s="52" t="s">
        <v>0</v>
      </c>
      <c r="H345" s="52" t="s">
        <v>0</v>
      </c>
      <c r="I345" s="52" t="s">
        <v>0</v>
      </c>
      <c r="J345" s="52" t="s">
        <v>0</v>
      </c>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f t="shared" si="12"/>
        <v>0</v>
      </c>
      <c r="BA345" s="51"/>
      <c r="BB345" s="51"/>
      <c r="BC345" s="51"/>
      <c r="BD345" s="51"/>
      <c r="BE345" s="51"/>
      <c r="BF345" s="51"/>
      <c r="BG345" s="51"/>
      <c r="BH345" s="51"/>
      <c r="BI345" s="51"/>
      <c r="BJ345" s="51"/>
      <c r="BK345" s="51"/>
      <c r="BL345" s="51"/>
      <c r="BM345" s="51"/>
      <c r="BN345" s="51"/>
      <c r="BO345" s="51"/>
      <c r="BP345" s="51"/>
      <c r="BQ345" s="51"/>
    </row>
    <row r="346" spans="1:69" ht="13.2" customHeight="1" x14ac:dyDescent="0.2">
      <c r="A346" s="69">
        <f t="shared" si="11"/>
        <v>0</v>
      </c>
      <c r="B346" s="52" t="s">
        <v>0</v>
      </c>
      <c r="C346" s="52" t="s">
        <v>0</v>
      </c>
      <c r="D346" s="52" t="s">
        <v>0</v>
      </c>
      <c r="E346" s="52" t="s">
        <v>0</v>
      </c>
      <c r="F346" s="52" t="s">
        <v>0</v>
      </c>
      <c r="G346" s="52" t="s">
        <v>0</v>
      </c>
      <c r="H346" s="52" t="s">
        <v>0</v>
      </c>
      <c r="I346" s="52" t="s">
        <v>0</v>
      </c>
      <c r="J346" s="52" t="s">
        <v>0</v>
      </c>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f t="shared" si="12"/>
        <v>0</v>
      </c>
      <c r="BA346" s="66"/>
      <c r="BB346" s="66"/>
      <c r="BC346" s="66"/>
      <c r="BD346" s="66"/>
      <c r="BE346" s="66"/>
      <c r="BF346" s="66"/>
      <c r="BG346" s="66"/>
      <c r="BH346" s="66"/>
      <c r="BI346" s="66"/>
      <c r="BJ346" s="66"/>
      <c r="BK346" s="66"/>
      <c r="BL346" s="66"/>
      <c r="BM346" s="66"/>
      <c r="BN346" s="66"/>
      <c r="BO346" s="66"/>
      <c r="BP346" s="66"/>
      <c r="BQ346" s="66"/>
    </row>
    <row r="347" spans="1:69" ht="13.2" customHeight="1" x14ac:dyDescent="0.2">
      <c r="A347" s="69">
        <f t="shared" si="11"/>
        <v>0</v>
      </c>
      <c r="B347" s="52" t="s">
        <v>0</v>
      </c>
      <c r="C347" s="52" t="s">
        <v>0</v>
      </c>
      <c r="D347" s="52" t="s">
        <v>0</v>
      </c>
      <c r="E347" s="52" t="s">
        <v>0</v>
      </c>
      <c r="F347" s="52" t="s">
        <v>0</v>
      </c>
      <c r="G347" s="52" t="s">
        <v>0</v>
      </c>
      <c r="H347" s="52" t="s">
        <v>0</v>
      </c>
      <c r="I347" s="52" t="s">
        <v>0</v>
      </c>
      <c r="J347" s="52" t="s">
        <v>0</v>
      </c>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f t="shared" si="12"/>
        <v>0</v>
      </c>
      <c r="BA347" s="51"/>
      <c r="BB347" s="51"/>
      <c r="BC347" s="51"/>
      <c r="BD347" s="51"/>
      <c r="BE347" s="51"/>
      <c r="BF347" s="51"/>
      <c r="BG347" s="51"/>
      <c r="BH347" s="51"/>
      <c r="BI347" s="51"/>
      <c r="BJ347" s="51"/>
      <c r="BK347" s="51"/>
      <c r="BL347" s="51"/>
      <c r="BM347" s="51"/>
      <c r="BN347" s="51"/>
      <c r="BO347" s="51"/>
      <c r="BP347" s="51"/>
      <c r="BQ347" s="51"/>
    </row>
    <row r="348" spans="1:69" ht="13.2" customHeight="1" x14ac:dyDescent="0.2">
      <c r="A348" s="69">
        <f t="shared" si="11"/>
        <v>0</v>
      </c>
      <c r="B348" s="52" t="s">
        <v>0</v>
      </c>
      <c r="C348" s="52" t="s">
        <v>0</v>
      </c>
      <c r="D348" s="52" t="s">
        <v>0</v>
      </c>
      <c r="E348" s="52" t="s">
        <v>0</v>
      </c>
      <c r="F348" s="52" t="s">
        <v>0</v>
      </c>
      <c r="G348" s="52" t="s">
        <v>0</v>
      </c>
      <c r="H348" s="52" t="s">
        <v>0</v>
      </c>
      <c r="I348" s="52" t="s">
        <v>0</v>
      </c>
      <c r="J348" s="52" t="s">
        <v>0</v>
      </c>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f t="shared" si="12"/>
        <v>0</v>
      </c>
      <c r="BA348" s="66"/>
      <c r="BB348" s="66"/>
      <c r="BC348" s="66"/>
      <c r="BD348" s="66"/>
      <c r="BE348" s="66"/>
      <c r="BF348" s="66"/>
      <c r="BG348" s="66"/>
      <c r="BH348" s="66"/>
      <c r="BI348" s="66"/>
      <c r="BJ348" s="66"/>
      <c r="BK348" s="66"/>
      <c r="BL348" s="66"/>
      <c r="BM348" s="66"/>
      <c r="BN348" s="66"/>
      <c r="BO348" s="66"/>
      <c r="BP348" s="66"/>
      <c r="BQ348" s="66"/>
    </row>
    <row r="349" spans="1:69" ht="13.2" customHeight="1" x14ac:dyDescent="0.2">
      <c r="A349" s="69">
        <f t="shared" si="11"/>
        <v>0</v>
      </c>
      <c r="B349" s="52" t="s">
        <v>0</v>
      </c>
      <c r="C349" s="52" t="s">
        <v>0</v>
      </c>
      <c r="D349" s="52" t="s">
        <v>0</v>
      </c>
      <c r="E349" s="52" t="s">
        <v>0</v>
      </c>
      <c r="F349" s="52" t="s">
        <v>0</v>
      </c>
      <c r="G349" s="52" t="s">
        <v>0</v>
      </c>
      <c r="H349" s="52" t="s">
        <v>0</v>
      </c>
      <c r="I349" s="52" t="s">
        <v>0</v>
      </c>
      <c r="J349" s="52" t="s">
        <v>0</v>
      </c>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f t="shared" si="12"/>
        <v>0</v>
      </c>
      <c r="BA349" s="51"/>
      <c r="BB349" s="51"/>
      <c r="BC349" s="51"/>
      <c r="BD349" s="51"/>
      <c r="BE349" s="51"/>
      <c r="BF349" s="51"/>
      <c r="BG349" s="51"/>
      <c r="BH349" s="51"/>
      <c r="BI349" s="51"/>
      <c r="BJ349" s="51"/>
      <c r="BK349" s="51"/>
      <c r="BL349" s="51"/>
      <c r="BM349" s="51"/>
      <c r="BN349" s="51"/>
      <c r="BO349" s="51"/>
      <c r="BP349" s="51"/>
      <c r="BQ349" s="51"/>
    </row>
    <row r="350" spans="1:69" ht="13.2" customHeight="1" x14ac:dyDescent="0.2">
      <c r="A350" s="69">
        <f t="shared" si="11"/>
        <v>0</v>
      </c>
      <c r="B350" s="52" t="s">
        <v>0</v>
      </c>
      <c r="C350" s="52" t="s">
        <v>0</v>
      </c>
      <c r="D350" s="52" t="s">
        <v>0</v>
      </c>
      <c r="E350" s="52" t="s">
        <v>0</v>
      </c>
      <c r="F350" s="52" t="s">
        <v>0</v>
      </c>
      <c r="G350" s="52" t="s">
        <v>0</v>
      </c>
      <c r="H350" s="52" t="s">
        <v>0</v>
      </c>
      <c r="I350" s="52" t="s">
        <v>0</v>
      </c>
      <c r="J350" s="52" t="s">
        <v>0</v>
      </c>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f t="shared" si="12"/>
        <v>0</v>
      </c>
      <c r="BA350" s="66"/>
      <c r="BB350" s="66"/>
      <c r="BC350" s="66"/>
      <c r="BD350" s="66"/>
      <c r="BE350" s="66"/>
      <c r="BF350" s="66"/>
      <c r="BG350" s="66"/>
      <c r="BH350" s="66"/>
      <c r="BI350" s="66"/>
      <c r="BJ350" s="66"/>
      <c r="BK350" s="66"/>
      <c r="BL350" s="66"/>
      <c r="BM350" s="66"/>
      <c r="BN350" s="66"/>
      <c r="BO350" s="66"/>
      <c r="BP350" s="66"/>
      <c r="BQ350" s="66"/>
    </row>
    <row r="351" spans="1:69" ht="13.2" customHeight="1" x14ac:dyDescent="0.2">
      <c r="A351" s="69">
        <f t="shared" si="11"/>
        <v>0</v>
      </c>
      <c r="B351" s="52" t="s">
        <v>0</v>
      </c>
      <c r="C351" s="52" t="s">
        <v>0</v>
      </c>
      <c r="D351" s="52" t="s">
        <v>0</v>
      </c>
      <c r="E351" s="52" t="s">
        <v>0</v>
      </c>
      <c r="F351" s="52" t="s">
        <v>0</v>
      </c>
      <c r="G351" s="52" t="s">
        <v>0</v>
      </c>
      <c r="H351" s="52" t="s">
        <v>0</v>
      </c>
      <c r="I351" s="52" t="s">
        <v>0</v>
      </c>
      <c r="J351" s="52" t="s">
        <v>0</v>
      </c>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f t="shared" si="12"/>
        <v>0</v>
      </c>
      <c r="BA351" s="51"/>
      <c r="BB351" s="51"/>
      <c r="BC351" s="51"/>
      <c r="BD351" s="51"/>
      <c r="BE351" s="51"/>
      <c r="BF351" s="51"/>
      <c r="BG351" s="51"/>
      <c r="BH351" s="51"/>
      <c r="BI351" s="51"/>
      <c r="BJ351" s="51"/>
      <c r="BK351" s="51"/>
      <c r="BL351" s="51"/>
      <c r="BM351" s="51"/>
      <c r="BN351" s="51"/>
      <c r="BO351" s="51"/>
      <c r="BP351" s="51"/>
      <c r="BQ351" s="51"/>
    </row>
    <row r="352" spans="1:69" ht="13.2" customHeight="1" x14ac:dyDescent="0.2">
      <c r="A352" s="69">
        <f t="shared" si="11"/>
        <v>0</v>
      </c>
      <c r="B352" s="52" t="s">
        <v>0</v>
      </c>
      <c r="C352" s="52" t="s">
        <v>0</v>
      </c>
      <c r="D352" s="52" t="s">
        <v>0</v>
      </c>
      <c r="E352" s="52" t="s">
        <v>0</v>
      </c>
      <c r="F352" s="52" t="s">
        <v>0</v>
      </c>
      <c r="G352" s="52" t="s">
        <v>0</v>
      </c>
      <c r="H352" s="52" t="s">
        <v>0</v>
      </c>
      <c r="I352" s="52" t="s">
        <v>0</v>
      </c>
      <c r="J352" s="52" t="s">
        <v>0</v>
      </c>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f t="shared" si="12"/>
        <v>0</v>
      </c>
      <c r="BA352" s="66"/>
      <c r="BB352" s="66"/>
      <c r="BC352" s="66"/>
      <c r="BD352" s="66"/>
      <c r="BE352" s="66"/>
      <c r="BF352" s="66"/>
      <c r="BG352" s="66"/>
      <c r="BH352" s="66"/>
      <c r="BI352" s="66"/>
      <c r="BJ352" s="66"/>
      <c r="BK352" s="66"/>
      <c r="BL352" s="66"/>
      <c r="BM352" s="66"/>
      <c r="BN352" s="66"/>
      <c r="BO352" s="66"/>
      <c r="BP352" s="66"/>
      <c r="BQ352" s="66"/>
    </row>
    <row r="353" spans="1:69" ht="13.2" customHeight="1" x14ac:dyDescent="0.2">
      <c r="A353" s="69">
        <f t="shared" si="11"/>
        <v>0</v>
      </c>
      <c r="B353" s="52" t="s">
        <v>0</v>
      </c>
      <c r="C353" s="52" t="s">
        <v>0</v>
      </c>
      <c r="D353" s="52" t="s">
        <v>0</v>
      </c>
      <c r="E353" s="52" t="s">
        <v>0</v>
      </c>
      <c r="F353" s="52" t="s">
        <v>0</v>
      </c>
      <c r="G353" s="52" t="s">
        <v>0</v>
      </c>
      <c r="H353" s="52" t="s">
        <v>0</v>
      </c>
      <c r="I353" s="52" t="s">
        <v>0</v>
      </c>
      <c r="J353" s="52" t="s">
        <v>0</v>
      </c>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f t="shared" si="12"/>
        <v>0</v>
      </c>
      <c r="BA353" s="51"/>
      <c r="BB353" s="51"/>
      <c r="BC353" s="51"/>
      <c r="BD353" s="51"/>
      <c r="BE353" s="51"/>
      <c r="BF353" s="51"/>
      <c r="BG353" s="51"/>
      <c r="BH353" s="51"/>
      <c r="BI353" s="51"/>
      <c r="BJ353" s="51"/>
      <c r="BK353" s="51"/>
      <c r="BL353" s="51"/>
      <c r="BM353" s="51"/>
      <c r="BN353" s="51"/>
      <c r="BO353" s="51"/>
      <c r="BP353" s="51"/>
      <c r="BQ353" s="51"/>
    </row>
    <row r="354" spans="1:69" ht="13.2" customHeight="1" x14ac:dyDescent="0.2">
      <c r="A354" s="69">
        <f t="shared" si="11"/>
        <v>0</v>
      </c>
      <c r="B354" s="52" t="s">
        <v>0</v>
      </c>
      <c r="C354" s="52" t="s">
        <v>0</v>
      </c>
      <c r="D354" s="52" t="s">
        <v>0</v>
      </c>
      <c r="E354" s="52" t="s">
        <v>0</v>
      </c>
      <c r="F354" s="52" t="s">
        <v>0</v>
      </c>
      <c r="G354" s="52" t="s">
        <v>0</v>
      </c>
      <c r="H354" s="52" t="s">
        <v>0</v>
      </c>
      <c r="I354" s="52" t="s">
        <v>0</v>
      </c>
      <c r="J354" s="52" t="s">
        <v>0</v>
      </c>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f t="shared" si="12"/>
        <v>0</v>
      </c>
      <c r="BA354" s="66"/>
      <c r="BB354" s="66"/>
      <c r="BC354" s="66"/>
      <c r="BD354" s="66"/>
      <c r="BE354" s="66"/>
      <c r="BF354" s="66"/>
      <c r="BG354" s="66"/>
      <c r="BH354" s="66"/>
      <c r="BI354" s="66"/>
      <c r="BJ354" s="66"/>
      <c r="BK354" s="66"/>
      <c r="BL354" s="66"/>
      <c r="BM354" s="66"/>
      <c r="BN354" s="66"/>
      <c r="BO354" s="66"/>
      <c r="BP354" s="66"/>
      <c r="BQ354" s="66"/>
    </row>
    <row r="355" spans="1:69" ht="13.2" customHeight="1" x14ac:dyDescent="0.2">
      <c r="A355" s="69">
        <f t="shared" si="11"/>
        <v>0</v>
      </c>
      <c r="B355" s="52" t="s">
        <v>0</v>
      </c>
      <c r="C355" s="52" t="s">
        <v>0</v>
      </c>
      <c r="D355" s="52" t="s">
        <v>0</v>
      </c>
      <c r="E355" s="52" t="s">
        <v>0</v>
      </c>
      <c r="F355" s="52" t="s">
        <v>0</v>
      </c>
      <c r="G355" s="52" t="s">
        <v>0</v>
      </c>
      <c r="H355" s="52" t="s">
        <v>0</v>
      </c>
      <c r="I355" s="52" t="s">
        <v>0</v>
      </c>
      <c r="J355" s="52" t="s">
        <v>0</v>
      </c>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c r="AW355" s="51"/>
      <c r="AX355" s="51"/>
      <c r="AY355" s="51"/>
      <c r="AZ355" s="51">
        <f t="shared" si="12"/>
        <v>0</v>
      </c>
      <c r="BA355" s="51"/>
      <c r="BB355" s="51"/>
      <c r="BC355" s="51"/>
      <c r="BD355" s="51"/>
      <c r="BE355" s="51"/>
      <c r="BF355" s="51"/>
      <c r="BG355" s="51"/>
      <c r="BH355" s="51"/>
      <c r="BI355" s="51"/>
      <c r="BJ355" s="51"/>
      <c r="BK355" s="51"/>
      <c r="BL355" s="51"/>
      <c r="BM355" s="51"/>
      <c r="BN355" s="51"/>
      <c r="BO355" s="51"/>
      <c r="BP355" s="51"/>
      <c r="BQ355" s="51"/>
    </row>
    <row r="356" spans="1:69" ht="13.2" customHeight="1" x14ac:dyDescent="0.2">
      <c r="A356" s="69">
        <f t="shared" si="11"/>
        <v>0</v>
      </c>
      <c r="B356" s="52" t="s">
        <v>0</v>
      </c>
      <c r="C356" s="52" t="s">
        <v>0</v>
      </c>
      <c r="D356" s="52" t="s">
        <v>0</v>
      </c>
      <c r="E356" s="52" t="s">
        <v>0</v>
      </c>
      <c r="F356" s="52" t="s">
        <v>0</v>
      </c>
      <c r="G356" s="52" t="s">
        <v>0</v>
      </c>
      <c r="H356" s="52" t="s">
        <v>0</v>
      </c>
      <c r="I356" s="52" t="s">
        <v>0</v>
      </c>
      <c r="J356" s="52" t="s">
        <v>0</v>
      </c>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f t="shared" si="12"/>
        <v>0</v>
      </c>
      <c r="BA356" s="66"/>
      <c r="BB356" s="66"/>
      <c r="BC356" s="66"/>
      <c r="BD356" s="66"/>
      <c r="BE356" s="66"/>
      <c r="BF356" s="66"/>
      <c r="BG356" s="66"/>
      <c r="BH356" s="66"/>
      <c r="BI356" s="66"/>
      <c r="BJ356" s="66"/>
      <c r="BK356" s="66"/>
      <c r="BL356" s="66"/>
      <c r="BM356" s="66"/>
      <c r="BN356" s="66"/>
      <c r="BO356" s="66"/>
      <c r="BP356" s="66"/>
      <c r="BQ356" s="66"/>
    </row>
    <row r="357" spans="1:69" ht="13.2" customHeight="1" x14ac:dyDescent="0.2">
      <c r="A357" s="69">
        <f t="shared" si="11"/>
        <v>0</v>
      </c>
      <c r="B357" s="52" t="s">
        <v>0</v>
      </c>
      <c r="C357" s="52" t="s">
        <v>0</v>
      </c>
      <c r="D357" s="52" t="s">
        <v>0</v>
      </c>
      <c r="E357" s="52" t="s">
        <v>0</v>
      </c>
      <c r="F357" s="52" t="s">
        <v>0</v>
      </c>
      <c r="G357" s="52" t="s">
        <v>0</v>
      </c>
      <c r="H357" s="52" t="s">
        <v>0</v>
      </c>
      <c r="I357" s="52" t="s">
        <v>0</v>
      </c>
      <c r="J357" s="52" t="s">
        <v>0</v>
      </c>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f t="shared" si="12"/>
        <v>0</v>
      </c>
      <c r="BA357" s="51"/>
      <c r="BB357" s="51"/>
      <c r="BC357" s="51"/>
      <c r="BD357" s="51"/>
      <c r="BE357" s="51"/>
      <c r="BF357" s="51"/>
      <c r="BG357" s="51"/>
      <c r="BH357" s="51"/>
      <c r="BI357" s="51"/>
      <c r="BJ357" s="51"/>
      <c r="BK357" s="51"/>
      <c r="BL357" s="51"/>
      <c r="BM357" s="51"/>
      <c r="BN357" s="51"/>
      <c r="BO357" s="51"/>
      <c r="BP357" s="51"/>
      <c r="BQ357" s="51"/>
    </row>
    <row r="358" spans="1:69" ht="13.2" customHeight="1" x14ac:dyDescent="0.2">
      <c r="A358" s="69">
        <f t="shared" si="11"/>
        <v>0</v>
      </c>
      <c r="B358" s="52" t="s">
        <v>0</v>
      </c>
      <c r="C358" s="52" t="s">
        <v>0</v>
      </c>
      <c r="D358" s="52" t="s">
        <v>0</v>
      </c>
      <c r="E358" s="52" t="s">
        <v>0</v>
      </c>
      <c r="F358" s="52" t="s">
        <v>0</v>
      </c>
      <c r="G358" s="52" t="s">
        <v>0</v>
      </c>
      <c r="H358" s="52" t="s">
        <v>0</v>
      </c>
      <c r="I358" s="52" t="s">
        <v>0</v>
      </c>
      <c r="J358" s="52" t="s">
        <v>0</v>
      </c>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f t="shared" si="12"/>
        <v>0</v>
      </c>
      <c r="BA358" s="66"/>
      <c r="BB358" s="66"/>
      <c r="BC358" s="66"/>
      <c r="BD358" s="66"/>
      <c r="BE358" s="66"/>
      <c r="BF358" s="66"/>
      <c r="BG358" s="66"/>
      <c r="BH358" s="66"/>
      <c r="BI358" s="66"/>
      <c r="BJ358" s="66"/>
      <c r="BK358" s="66"/>
      <c r="BL358" s="66"/>
      <c r="BM358" s="66"/>
      <c r="BN358" s="66"/>
      <c r="BO358" s="66"/>
      <c r="BP358" s="66"/>
      <c r="BQ358" s="66"/>
    </row>
    <row r="359" spans="1:69" ht="13.2" customHeight="1" x14ac:dyDescent="0.2">
      <c r="A359" s="69">
        <f t="shared" si="11"/>
        <v>0</v>
      </c>
      <c r="B359" s="52" t="s">
        <v>0</v>
      </c>
      <c r="C359" s="52" t="s">
        <v>0</v>
      </c>
      <c r="D359" s="52" t="s">
        <v>0</v>
      </c>
      <c r="E359" s="52" t="s">
        <v>0</v>
      </c>
      <c r="F359" s="52" t="s">
        <v>0</v>
      </c>
      <c r="G359" s="52" t="s">
        <v>0</v>
      </c>
      <c r="H359" s="52" t="s">
        <v>0</v>
      </c>
      <c r="I359" s="52" t="s">
        <v>0</v>
      </c>
      <c r="J359" s="52" t="s">
        <v>0</v>
      </c>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f t="shared" si="12"/>
        <v>0</v>
      </c>
      <c r="BA359" s="51"/>
      <c r="BB359" s="51"/>
      <c r="BC359" s="51"/>
      <c r="BD359" s="51"/>
      <c r="BE359" s="51"/>
      <c r="BF359" s="51"/>
      <c r="BG359" s="51"/>
      <c r="BH359" s="51"/>
      <c r="BI359" s="51"/>
      <c r="BJ359" s="51"/>
      <c r="BK359" s="51"/>
      <c r="BL359" s="51"/>
      <c r="BM359" s="51"/>
      <c r="BN359" s="51"/>
      <c r="BO359" s="51"/>
      <c r="BP359" s="51"/>
      <c r="BQ359" s="51"/>
    </row>
    <row r="360" spans="1:69" ht="13.2" customHeight="1" x14ac:dyDescent="0.2">
      <c r="A360" s="69">
        <f t="shared" si="11"/>
        <v>0</v>
      </c>
      <c r="B360" s="52" t="s">
        <v>0</v>
      </c>
      <c r="C360" s="52" t="s">
        <v>0</v>
      </c>
      <c r="D360" s="52" t="s">
        <v>0</v>
      </c>
      <c r="E360" s="52" t="s">
        <v>0</v>
      </c>
      <c r="F360" s="52" t="s">
        <v>0</v>
      </c>
      <c r="G360" s="52" t="s">
        <v>0</v>
      </c>
      <c r="H360" s="52" t="s">
        <v>0</v>
      </c>
      <c r="I360" s="52" t="s">
        <v>0</v>
      </c>
      <c r="J360" s="52" t="s">
        <v>0</v>
      </c>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f t="shared" si="12"/>
        <v>0</v>
      </c>
      <c r="BA360" s="66"/>
      <c r="BB360" s="66"/>
      <c r="BC360" s="66"/>
      <c r="BD360" s="66"/>
      <c r="BE360" s="66"/>
      <c r="BF360" s="66"/>
      <c r="BG360" s="66"/>
      <c r="BH360" s="66"/>
      <c r="BI360" s="66"/>
      <c r="BJ360" s="66"/>
      <c r="BK360" s="66"/>
      <c r="BL360" s="66"/>
      <c r="BM360" s="66"/>
      <c r="BN360" s="66"/>
      <c r="BO360" s="66"/>
      <c r="BP360" s="66"/>
      <c r="BQ360" s="66"/>
    </row>
    <row r="361" spans="1:69" ht="13.2" customHeight="1" x14ac:dyDescent="0.2">
      <c r="A361" s="69">
        <f t="shared" si="11"/>
        <v>0</v>
      </c>
      <c r="B361" s="52" t="s">
        <v>0</v>
      </c>
      <c r="C361" s="52" t="s">
        <v>0</v>
      </c>
      <c r="D361" s="52" t="s">
        <v>0</v>
      </c>
      <c r="E361" s="52" t="s">
        <v>0</v>
      </c>
      <c r="F361" s="52" t="s">
        <v>0</v>
      </c>
      <c r="G361" s="52" t="s">
        <v>0</v>
      </c>
      <c r="H361" s="52" t="s">
        <v>0</v>
      </c>
      <c r="I361" s="52" t="s">
        <v>0</v>
      </c>
      <c r="J361" s="52" t="s">
        <v>0</v>
      </c>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f t="shared" si="12"/>
        <v>0</v>
      </c>
      <c r="BA361" s="51"/>
      <c r="BB361" s="51"/>
      <c r="BC361" s="51"/>
      <c r="BD361" s="51"/>
      <c r="BE361" s="51"/>
      <c r="BF361" s="51"/>
      <c r="BG361" s="51"/>
      <c r="BH361" s="51"/>
      <c r="BI361" s="51"/>
      <c r="BJ361" s="51"/>
      <c r="BK361" s="51"/>
      <c r="BL361" s="51"/>
      <c r="BM361" s="51"/>
      <c r="BN361" s="51"/>
      <c r="BO361" s="51"/>
      <c r="BP361" s="51"/>
      <c r="BQ361" s="51"/>
    </row>
    <row r="362" spans="1:69" ht="13.2" customHeight="1" x14ac:dyDescent="0.2">
      <c r="A362" s="69">
        <f t="shared" si="11"/>
        <v>0</v>
      </c>
      <c r="B362" s="52" t="s">
        <v>0</v>
      </c>
      <c r="C362" s="52" t="s">
        <v>0</v>
      </c>
      <c r="D362" s="52" t="s">
        <v>0</v>
      </c>
      <c r="E362" s="52" t="s">
        <v>0</v>
      </c>
      <c r="F362" s="52" t="s">
        <v>0</v>
      </c>
      <c r="G362" s="52" t="s">
        <v>0</v>
      </c>
      <c r="H362" s="52" t="s">
        <v>0</v>
      </c>
      <c r="I362" s="52" t="s">
        <v>0</v>
      </c>
      <c r="J362" s="52" t="s">
        <v>0</v>
      </c>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f t="shared" si="12"/>
        <v>0</v>
      </c>
      <c r="BA362" s="66"/>
      <c r="BB362" s="66"/>
      <c r="BC362" s="66"/>
      <c r="BD362" s="66"/>
      <c r="BE362" s="66"/>
      <c r="BF362" s="66"/>
      <c r="BG362" s="66"/>
      <c r="BH362" s="66"/>
      <c r="BI362" s="66"/>
      <c r="BJ362" s="66"/>
      <c r="BK362" s="66"/>
      <c r="BL362" s="66"/>
      <c r="BM362" s="66"/>
      <c r="BN362" s="66"/>
      <c r="BO362" s="66"/>
      <c r="BP362" s="66"/>
      <c r="BQ362" s="66"/>
    </row>
    <row r="363" spans="1:69" ht="13.2" customHeight="1" x14ac:dyDescent="0.2">
      <c r="A363" s="69">
        <f t="shared" si="11"/>
        <v>0</v>
      </c>
      <c r="B363" s="52" t="s">
        <v>0</v>
      </c>
      <c r="C363" s="52" t="s">
        <v>0</v>
      </c>
      <c r="D363" s="52" t="s">
        <v>0</v>
      </c>
      <c r="E363" s="52" t="s">
        <v>0</v>
      </c>
      <c r="F363" s="52" t="s">
        <v>0</v>
      </c>
      <c r="G363" s="52" t="s">
        <v>0</v>
      </c>
      <c r="H363" s="52" t="s">
        <v>0</v>
      </c>
      <c r="I363" s="52" t="s">
        <v>0</v>
      </c>
      <c r="J363" s="52" t="s">
        <v>0</v>
      </c>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f t="shared" si="12"/>
        <v>0</v>
      </c>
      <c r="BA363" s="51"/>
      <c r="BB363" s="51"/>
      <c r="BC363" s="51"/>
      <c r="BD363" s="51"/>
      <c r="BE363" s="51"/>
      <c r="BF363" s="51"/>
      <c r="BG363" s="51"/>
      <c r="BH363" s="51"/>
      <c r="BI363" s="51"/>
      <c r="BJ363" s="51"/>
      <c r="BK363" s="51"/>
      <c r="BL363" s="51"/>
      <c r="BM363" s="51"/>
      <c r="BN363" s="51"/>
      <c r="BO363" s="51"/>
      <c r="BP363" s="51"/>
      <c r="BQ363" s="51"/>
    </row>
    <row r="364" spans="1:69" ht="13.2" customHeight="1" x14ac:dyDescent="0.2">
      <c r="A364" s="69">
        <f t="shared" si="11"/>
        <v>0</v>
      </c>
      <c r="B364" s="52" t="s">
        <v>0</v>
      </c>
      <c r="C364" s="52" t="s">
        <v>0</v>
      </c>
      <c r="D364" s="52" t="s">
        <v>0</v>
      </c>
      <c r="E364" s="52" t="s">
        <v>0</v>
      </c>
      <c r="F364" s="52" t="s">
        <v>0</v>
      </c>
      <c r="G364" s="52" t="s">
        <v>0</v>
      </c>
      <c r="H364" s="52" t="s">
        <v>0</v>
      </c>
      <c r="I364" s="52" t="s">
        <v>0</v>
      </c>
      <c r="J364" s="52" t="s">
        <v>0</v>
      </c>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f t="shared" si="12"/>
        <v>0</v>
      </c>
      <c r="BA364" s="66"/>
      <c r="BB364" s="66"/>
      <c r="BC364" s="66"/>
      <c r="BD364" s="66"/>
      <c r="BE364" s="66"/>
      <c r="BF364" s="66"/>
      <c r="BG364" s="66"/>
      <c r="BH364" s="66"/>
      <c r="BI364" s="66"/>
      <c r="BJ364" s="66"/>
      <c r="BK364" s="66"/>
      <c r="BL364" s="66"/>
      <c r="BM364" s="66"/>
      <c r="BN364" s="66"/>
      <c r="BO364" s="66"/>
      <c r="BP364" s="66"/>
      <c r="BQ364" s="66"/>
    </row>
    <row r="365" spans="1:69" ht="13.2" customHeight="1" x14ac:dyDescent="0.2">
      <c r="A365" s="69">
        <f t="shared" si="11"/>
        <v>0</v>
      </c>
      <c r="B365" s="52" t="s">
        <v>0</v>
      </c>
      <c r="C365" s="52" t="s">
        <v>0</v>
      </c>
      <c r="D365" s="52" t="s">
        <v>0</v>
      </c>
      <c r="E365" s="52" t="s">
        <v>0</v>
      </c>
      <c r="F365" s="52" t="s">
        <v>0</v>
      </c>
      <c r="G365" s="52" t="s">
        <v>0</v>
      </c>
      <c r="H365" s="52" t="s">
        <v>0</v>
      </c>
      <c r="I365" s="52" t="s">
        <v>0</v>
      </c>
      <c r="J365" s="52" t="s">
        <v>0</v>
      </c>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f t="shared" si="12"/>
        <v>0</v>
      </c>
      <c r="BA365" s="51"/>
      <c r="BB365" s="51"/>
      <c r="BC365" s="51"/>
      <c r="BD365" s="51"/>
      <c r="BE365" s="51"/>
      <c r="BF365" s="51"/>
      <c r="BG365" s="51"/>
      <c r="BH365" s="51"/>
      <c r="BI365" s="51"/>
      <c r="BJ365" s="51"/>
      <c r="BK365" s="51"/>
      <c r="BL365" s="51"/>
      <c r="BM365" s="51"/>
      <c r="BN365" s="51"/>
      <c r="BO365" s="51"/>
      <c r="BP365" s="51"/>
      <c r="BQ365" s="51"/>
    </row>
    <row r="366" spans="1:69" ht="13.2" customHeight="1" x14ac:dyDescent="0.2">
      <c r="A366" s="69">
        <f t="shared" si="11"/>
        <v>0</v>
      </c>
      <c r="B366" s="52" t="s">
        <v>0</v>
      </c>
      <c r="C366" s="52" t="s">
        <v>0</v>
      </c>
      <c r="D366" s="52" t="s">
        <v>0</v>
      </c>
      <c r="E366" s="52" t="s">
        <v>0</v>
      </c>
      <c r="F366" s="52" t="s">
        <v>0</v>
      </c>
      <c r="G366" s="52" t="s">
        <v>0</v>
      </c>
      <c r="H366" s="52" t="s">
        <v>0</v>
      </c>
      <c r="I366" s="52" t="s">
        <v>0</v>
      </c>
      <c r="J366" s="52" t="s">
        <v>0</v>
      </c>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f t="shared" si="12"/>
        <v>0</v>
      </c>
      <c r="BA366" s="66"/>
      <c r="BB366" s="66"/>
      <c r="BC366" s="66"/>
      <c r="BD366" s="66"/>
      <c r="BE366" s="66"/>
      <c r="BF366" s="66"/>
      <c r="BG366" s="66"/>
      <c r="BH366" s="66"/>
      <c r="BI366" s="66"/>
      <c r="BJ366" s="66"/>
      <c r="BK366" s="66"/>
      <c r="BL366" s="66"/>
      <c r="BM366" s="66"/>
      <c r="BN366" s="66"/>
      <c r="BO366" s="66"/>
      <c r="BP366" s="66"/>
      <c r="BQ366" s="66"/>
    </row>
    <row r="367" spans="1:69" ht="13.2" customHeight="1" x14ac:dyDescent="0.2">
      <c r="A367" s="69">
        <f t="shared" si="11"/>
        <v>0</v>
      </c>
      <c r="B367" s="52" t="s">
        <v>0</v>
      </c>
      <c r="C367" s="52" t="s">
        <v>0</v>
      </c>
      <c r="D367" s="52" t="s">
        <v>0</v>
      </c>
      <c r="E367" s="52" t="s">
        <v>0</v>
      </c>
      <c r="F367" s="52" t="s">
        <v>0</v>
      </c>
      <c r="G367" s="52" t="s">
        <v>0</v>
      </c>
      <c r="H367" s="52" t="s">
        <v>0</v>
      </c>
      <c r="I367" s="52" t="s">
        <v>0</v>
      </c>
      <c r="J367" s="52" t="s">
        <v>0</v>
      </c>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f t="shared" si="12"/>
        <v>0</v>
      </c>
      <c r="BA367" s="51"/>
      <c r="BB367" s="51"/>
      <c r="BC367" s="51"/>
      <c r="BD367" s="51"/>
      <c r="BE367" s="51"/>
      <c r="BF367" s="51"/>
      <c r="BG367" s="51"/>
      <c r="BH367" s="51"/>
      <c r="BI367" s="51"/>
      <c r="BJ367" s="51"/>
      <c r="BK367" s="51"/>
      <c r="BL367" s="51"/>
      <c r="BM367" s="51"/>
      <c r="BN367" s="51"/>
      <c r="BO367" s="51"/>
      <c r="BP367" s="51"/>
      <c r="BQ367" s="51"/>
    </row>
    <row r="368" spans="1:69" ht="13.2" customHeight="1" x14ac:dyDescent="0.2">
      <c r="A368" s="69">
        <f t="shared" si="11"/>
        <v>0</v>
      </c>
      <c r="B368" s="52" t="s">
        <v>0</v>
      </c>
      <c r="C368" s="52" t="s">
        <v>0</v>
      </c>
      <c r="D368" s="52" t="s">
        <v>0</v>
      </c>
      <c r="E368" s="52" t="s">
        <v>0</v>
      </c>
      <c r="F368" s="52" t="s">
        <v>0</v>
      </c>
      <c r="G368" s="52" t="s">
        <v>0</v>
      </c>
      <c r="H368" s="52" t="s">
        <v>0</v>
      </c>
      <c r="I368" s="52" t="s">
        <v>0</v>
      </c>
      <c r="J368" s="52" t="s">
        <v>0</v>
      </c>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f t="shared" si="12"/>
        <v>0</v>
      </c>
      <c r="BA368" s="66"/>
      <c r="BB368" s="66"/>
      <c r="BC368" s="66"/>
      <c r="BD368" s="66"/>
      <c r="BE368" s="66"/>
      <c r="BF368" s="66"/>
      <c r="BG368" s="66"/>
      <c r="BH368" s="66"/>
      <c r="BI368" s="66"/>
      <c r="BJ368" s="66"/>
      <c r="BK368" s="66"/>
      <c r="BL368" s="66"/>
      <c r="BM368" s="66"/>
      <c r="BN368" s="66"/>
      <c r="BO368" s="66"/>
      <c r="BP368" s="66"/>
      <c r="BQ368" s="66"/>
    </row>
    <row r="369" spans="1:69" ht="13.2" customHeight="1" x14ac:dyDescent="0.2">
      <c r="A369" s="69">
        <f t="shared" si="11"/>
        <v>0</v>
      </c>
      <c r="B369" s="52" t="s">
        <v>0</v>
      </c>
      <c r="C369" s="52" t="s">
        <v>0</v>
      </c>
      <c r="D369" s="52" t="s">
        <v>0</v>
      </c>
      <c r="E369" s="52" t="s">
        <v>0</v>
      </c>
      <c r="F369" s="52" t="s">
        <v>0</v>
      </c>
      <c r="G369" s="52" t="s">
        <v>0</v>
      </c>
      <c r="H369" s="52" t="s">
        <v>0</v>
      </c>
      <c r="I369" s="52" t="s">
        <v>0</v>
      </c>
      <c r="J369" s="52" t="s">
        <v>0</v>
      </c>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f t="shared" si="12"/>
        <v>0</v>
      </c>
      <c r="BA369" s="51"/>
      <c r="BB369" s="51"/>
      <c r="BC369" s="51"/>
      <c r="BD369" s="51"/>
      <c r="BE369" s="51"/>
      <c r="BF369" s="51"/>
      <c r="BG369" s="51"/>
      <c r="BH369" s="51"/>
      <c r="BI369" s="51"/>
      <c r="BJ369" s="51"/>
      <c r="BK369" s="51"/>
      <c r="BL369" s="51"/>
      <c r="BM369" s="51"/>
      <c r="BN369" s="51"/>
      <c r="BO369" s="51"/>
      <c r="BP369" s="51"/>
      <c r="BQ369" s="51"/>
    </row>
    <row r="370" spans="1:69" ht="13.2" customHeight="1" x14ac:dyDescent="0.2">
      <c r="A370" s="69">
        <f t="shared" si="11"/>
        <v>0</v>
      </c>
      <c r="B370" s="52" t="s">
        <v>0</v>
      </c>
      <c r="C370" s="52" t="s">
        <v>0</v>
      </c>
      <c r="D370" s="52" t="s">
        <v>0</v>
      </c>
      <c r="E370" s="52" t="s">
        <v>0</v>
      </c>
      <c r="F370" s="52" t="s">
        <v>0</v>
      </c>
      <c r="G370" s="52" t="s">
        <v>0</v>
      </c>
      <c r="H370" s="52" t="s">
        <v>0</v>
      </c>
      <c r="I370" s="52" t="s">
        <v>0</v>
      </c>
      <c r="J370" s="52" t="s">
        <v>0</v>
      </c>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f t="shared" si="12"/>
        <v>0</v>
      </c>
      <c r="BA370" s="66"/>
      <c r="BB370" s="66"/>
      <c r="BC370" s="66"/>
      <c r="BD370" s="66"/>
      <c r="BE370" s="66"/>
      <c r="BF370" s="66"/>
      <c r="BG370" s="66"/>
      <c r="BH370" s="66"/>
      <c r="BI370" s="66"/>
      <c r="BJ370" s="66"/>
      <c r="BK370" s="66"/>
      <c r="BL370" s="66"/>
      <c r="BM370" s="66"/>
      <c r="BN370" s="66"/>
      <c r="BO370" s="66"/>
      <c r="BP370" s="66"/>
      <c r="BQ370" s="66"/>
    </row>
    <row r="371" spans="1:69" ht="13.2" customHeight="1" x14ac:dyDescent="0.2">
      <c r="A371" s="69">
        <f t="shared" si="11"/>
        <v>0</v>
      </c>
      <c r="B371" s="52" t="s">
        <v>0</v>
      </c>
      <c r="C371" s="52" t="s">
        <v>0</v>
      </c>
      <c r="D371" s="52" t="s">
        <v>0</v>
      </c>
      <c r="E371" s="52" t="s">
        <v>0</v>
      </c>
      <c r="F371" s="52" t="s">
        <v>0</v>
      </c>
      <c r="G371" s="52" t="s">
        <v>0</v>
      </c>
      <c r="H371" s="52" t="s">
        <v>0</v>
      </c>
      <c r="I371" s="52" t="s">
        <v>0</v>
      </c>
      <c r="J371" s="52" t="s">
        <v>0</v>
      </c>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f t="shared" si="12"/>
        <v>0</v>
      </c>
      <c r="BA371" s="51"/>
      <c r="BB371" s="51"/>
      <c r="BC371" s="51"/>
      <c r="BD371" s="51"/>
      <c r="BE371" s="51"/>
      <c r="BF371" s="51"/>
      <c r="BG371" s="51"/>
      <c r="BH371" s="51"/>
      <c r="BI371" s="51"/>
      <c r="BJ371" s="51"/>
      <c r="BK371" s="51"/>
      <c r="BL371" s="51"/>
      <c r="BM371" s="51"/>
      <c r="BN371" s="51"/>
      <c r="BO371" s="51"/>
      <c r="BP371" s="51"/>
      <c r="BQ371" s="51"/>
    </row>
    <row r="372" spans="1:69" ht="13.2" customHeight="1" x14ac:dyDescent="0.2">
      <c r="A372" s="69">
        <f t="shared" si="11"/>
        <v>0</v>
      </c>
      <c r="B372" s="52" t="s">
        <v>0</v>
      </c>
      <c r="C372" s="52" t="s">
        <v>0</v>
      </c>
      <c r="D372" s="52" t="s">
        <v>0</v>
      </c>
      <c r="E372" s="52" t="s">
        <v>0</v>
      </c>
      <c r="F372" s="52" t="s">
        <v>0</v>
      </c>
      <c r="G372" s="52" t="s">
        <v>0</v>
      </c>
      <c r="H372" s="52" t="s">
        <v>0</v>
      </c>
      <c r="I372" s="52" t="s">
        <v>0</v>
      </c>
      <c r="J372" s="52" t="s">
        <v>0</v>
      </c>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f t="shared" si="12"/>
        <v>0</v>
      </c>
      <c r="BA372" s="66"/>
      <c r="BB372" s="66"/>
      <c r="BC372" s="66"/>
      <c r="BD372" s="66"/>
      <c r="BE372" s="66"/>
      <c r="BF372" s="66"/>
      <c r="BG372" s="66"/>
      <c r="BH372" s="66"/>
      <c r="BI372" s="66"/>
      <c r="BJ372" s="66"/>
      <c r="BK372" s="66"/>
      <c r="BL372" s="66"/>
      <c r="BM372" s="66"/>
      <c r="BN372" s="66"/>
      <c r="BO372" s="66"/>
      <c r="BP372" s="66"/>
      <c r="BQ372" s="66"/>
    </row>
    <row r="373" spans="1:69" ht="13.2" customHeight="1" x14ac:dyDescent="0.2">
      <c r="A373" s="69">
        <f t="shared" si="11"/>
        <v>0</v>
      </c>
      <c r="B373" s="52" t="s">
        <v>0</v>
      </c>
      <c r="C373" s="52" t="s">
        <v>0</v>
      </c>
      <c r="D373" s="52" t="s">
        <v>0</v>
      </c>
      <c r="E373" s="52" t="s">
        <v>0</v>
      </c>
      <c r="F373" s="52" t="s">
        <v>0</v>
      </c>
      <c r="G373" s="52" t="s">
        <v>0</v>
      </c>
      <c r="H373" s="52" t="s">
        <v>0</v>
      </c>
      <c r="I373" s="52" t="s">
        <v>0</v>
      </c>
      <c r="J373" s="52" t="s">
        <v>0</v>
      </c>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f t="shared" si="12"/>
        <v>0</v>
      </c>
      <c r="BA373" s="51"/>
      <c r="BB373" s="51"/>
      <c r="BC373" s="51"/>
      <c r="BD373" s="51"/>
      <c r="BE373" s="51"/>
      <c r="BF373" s="51"/>
      <c r="BG373" s="51"/>
      <c r="BH373" s="51"/>
      <c r="BI373" s="51"/>
      <c r="BJ373" s="51"/>
      <c r="BK373" s="51"/>
      <c r="BL373" s="51"/>
      <c r="BM373" s="51"/>
      <c r="BN373" s="51"/>
      <c r="BO373" s="51"/>
      <c r="BP373" s="51"/>
      <c r="BQ373" s="51"/>
    </row>
    <row r="374" spans="1:69" ht="13.2" customHeight="1" x14ac:dyDescent="0.2">
      <c r="A374" s="69">
        <f t="shared" si="11"/>
        <v>0</v>
      </c>
      <c r="B374" s="52" t="s">
        <v>0</v>
      </c>
      <c r="C374" s="52" t="s">
        <v>0</v>
      </c>
      <c r="D374" s="52" t="s">
        <v>0</v>
      </c>
      <c r="E374" s="52" t="s">
        <v>0</v>
      </c>
      <c r="F374" s="52" t="s">
        <v>0</v>
      </c>
      <c r="G374" s="52" t="s">
        <v>0</v>
      </c>
      <c r="H374" s="52" t="s">
        <v>0</v>
      </c>
      <c r="I374" s="52" t="s">
        <v>0</v>
      </c>
      <c r="J374" s="52" t="s">
        <v>0</v>
      </c>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f t="shared" si="12"/>
        <v>0</v>
      </c>
      <c r="BA374" s="66"/>
      <c r="BB374" s="66"/>
      <c r="BC374" s="66"/>
      <c r="BD374" s="66"/>
      <c r="BE374" s="66"/>
      <c r="BF374" s="66"/>
      <c r="BG374" s="66"/>
      <c r="BH374" s="66"/>
      <c r="BI374" s="66"/>
      <c r="BJ374" s="66"/>
      <c r="BK374" s="66"/>
      <c r="BL374" s="66"/>
      <c r="BM374" s="66"/>
      <c r="BN374" s="66"/>
      <c r="BO374" s="66"/>
      <c r="BP374" s="66"/>
      <c r="BQ374" s="66"/>
    </row>
    <row r="375" spans="1:69" ht="13.2" customHeight="1" x14ac:dyDescent="0.2">
      <c r="A375" s="69">
        <f t="shared" si="11"/>
        <v>0</v>
      </c>
      <c r="B375" s="52" t="s">
        <v>0</v>
      </c>
      <c r="C375" s="52" t="s">
        <v>0</v>
      </c>
      <c r="D375" s="52" t="s">
        <v>0</v>
      </c>
      <c r="E375" s="52" t="s">
        <v>0</v>
      </c>
      <c r="F375" s="52" t="s">
        <v>0</v>
      </c>
      <c r="G375" s="52" t="s">
        <v>0</v>
      </c>
      <c r="H375" s="52" t="s">
        <v>0</v>
      </c>
      <c r="I375" s="52" t="s">
        <v>0</v>
      </c>
      <c r="J375" s="52" t="s">
        <v>0</v>
      </c>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f t="shared" si="12"/>
        <v>0</v>
      </c>
      <c r="BA375" s="51"/>
      <c r="BB375" s="51"/>
      <c r="BC375" s="51"/>
      <c r="BD375" s="51"/>
      <c r="BE375" s="51"/>
      <c r="BF375" s="51"/>
      <c r="BG375" s="51"/>
      <c r="BH375" s="51"/>
      <c r="BI375" s="51"/>
      <c r="BJ375" s="51"/>
      <c r="BK375" s="51"/>
      <c r="BL375" s="51"/>
      <c r="BM375" s="51"/>
      <c r="BN375" s="51"/>
      <c r="BO375" s="51"/>
      <c r="BP375" s="51"/>
      <c r="BQ375" s="51"/>
    </row>
    <row r="376" spans="1:69" ht="13.2" customHeight="1" x14ac:dyDescent="0.2">
      <c r="A376" s="69">
        <f t="shared" si="11"/>
        <v>0</v>
      </c>
      <c r="B376" s="52" t="s">
        <v>0</v>
      </c>
      <c r="C376" s="52" t="s">
        <v>0</v>
      </c>
      <c r="D376" s="52" t="s">
        <v>0</v>
      </c>
      <c r="E376" s="52" t="s">
        <v>0</v>
      </c>
      <c r="F376" s="52" t="s">
        <v>0</v>
      </c>
      <c r="G376" s="52" t="s">
        <v>0</v>
      </c>
      <c r="H376" s="52" t="s">
        <v>0</v>
      </c>
      <c r="I376" s="52" t="s">
        <v>0</v>
      </c>
      <c r="J376" s="52" t="s">
        <v>0</v>
      </c>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f t="shared" si="12"/>
        <v>0</v>
      </c>
      <c r="BA376" s="66"/>
      <c r="BB376" s="66"/>
      <c r="BC376" s="66"/>
      <c r="BD376" s="66"/>
      <c r="BE376" s="66"/>
      <c r="BF376" s="66"/>
      <c r="BG376" s="66"/>
      <c r="BH376" s="66"/>
      <c r="BI376" s="66"/>
      <c r="BJ376" s="66"/>
      <c r="BK376" s="66"/>
      <c r="BL376" s="66"/>
      <c r="BM376" s="66"/>
      <c r="BN376" s="66"/>
      <c r="BO376" s="66"/>
      <c r="BP376" s="66"/>
      <c r="BQ376" s="66"/>
    </row>
    <row r="377" spans="1:69" ht="13.2" customHeight="1" x14ac:dyDescent="0.2">
      <c r="A377" s="69">
        <f t="shared" si="11"/>
        <v>0</v>
      </c>
      <c r="B377" s="52" t="s">
        <v>0</v>
      </c>
      <c r="C377" s="52" t="s">
        <v>0</v>
      </c>
      <c r="D377" s="52" t="s">
        <v>0</v>
      </c>
      <c r="E377" s="52" t="s">
        <v>0</v>
      </c>
      <c r="F377" s="52" t="s">
        <v>0</v>
      </c>
      <c r="G377" s="52" t="s">
        <v>0</v>
      </c>
      <c r="H377" s="52" t="s">
        <v>0</v>
      </c>
      <c r="I377" s="52" t="s">
        <v>0</v>
      </c>
      <c r="J377" s="52" t="s">
        <v>0</v>
      </c>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f t="shared" si="12"/>
        <v>0</v>
      </c>
      <c r="BA377" s="51"/>
      <c r="BB377" s="51"/>
      <c r="BC377" s="51"/>
      <c r="BD377" s="51"/>
      <c r="BE377" s="51"/>
      <c r="BF377" s="51"/>
      <c r="BG377" s="51"/>
      <c r="BH377" s="51"/>
      <c r="BI377" s="51"/>
      <c r="BJ377" s="51"/>
      <c r="BK377" s="51"/>
      <c r="BL377" s="51"/>
      <c r="BM377" s="51"/>
      <c r="BN377" s="51"/>
      <c r="BO377" s="51"/>
      <c r="BP377" s="51"/>
      <c r="BQ377" s="51"/>
    </row>
    <row r="378" spans="1:69" ht="13.2" customHeight="1" x14ac:dyDescent="0.2">
      <c r="A378" s="69">
        <f t="shared" si="11"/>
        <v>0</v>
      </c>
      <c r="B378" s="52" t="s">
        <v>0</v>
      </c>
      <c r="C378" s="52" t="s">
        <v>0</v>
      </c>
      <c r="D378" s="52" t="s">
        <v>0</v>
      </c>
      <c r="E378" s="52" t="s">
        <v>0</v>
      </c>
      <c r="F378" s="52" t="s">
        <v>0</v>
      </c>
      <c r="G378" s="52" t="s">
        <v>0</v>
      </c>
      <c r="H378" s="52" t="s">
        <v>0</v>
      </c>
      <c r="I378" s="52" t="s">
        <v>0</v>
      </c>
      <c r="J378" s="52" t="s">
        <v>0</v>
      </c>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f t="shared" si="12"/>
        <v>0</v>
      </c>
      <c r="BA378" s="66"/>
      <c r="BB378" s="66"/>
      <c r="BC378" s="66"/>
      <c r="BD378" s="66"/>
      <c r="BE378" s="66"/>
      <c r="BF378" s="66"/>
      <c r="BG378" s="66"/>
      <c r="BH378" s="66"/>
      <c r="BI378" s="66"/>
      <c r="BJ378" s="66"/>
      <c r="BK378" s="66"/>
      <c r="BL378" s="66"/>
      <c r="BM378" s="66"/>
      <c r="BN378" s="66"/>
      <c r="BO378" s="66"/>
      <c r="BP378" s="66"/>
      <c r="BQ378" s="66"/>
    </row>
    <row r="379" spans="1:69" ht="13.2" customHeight="1" x14ac:dyDescent="0.2">
      <c r="A379" s="69">
        <f t="shared" si="11"/>
        <v>0</v>
      </c>
      <c r="B379" s="52" t="s">
        <v>0</v>
      </c>
      <c r="C379" s="52" t="s">
        <v>0</v>
      </c>
      <c r="D379" s="52" t="s">
        <v>0</v>
      </c>
      <c r="E379" s="52" t="s">
        <v>0</v>
      </c>
      <c r="F379" s="52" t="s">
        <v>0</v>
      </c>
      <c r="G379" s="52" t="s">
        <v>0</v>
      </c>
      <c r="H379" s="52" t="s">
        <v>0</v>
      </c>
      <c r="I379" s="52" t="s">
        <v>0</v>
      </c>
      <c r="J379" s="52" t="s">
        <v>0</v>
      </c>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f t="shared" si="12"/>
        <v>0</v>
      </c>
      <c r="BA379" s="51"/>
      <c r="BB379" s="51"/>
      <c r="BC379" s="51"/>
      <c r="BD379" s="51"/>
      <c r="BE379" s="51"/>
      <c r="BF379" s="51"/>
      <c r="BG379" s="51"/>
      <c r="BH379" s="51"/>
      <c r="BI379" s="51"/>
      <c r="BJ379" s="51"/>
      <c r="BK379" s="51"/>
      <c r="BL379" s="51"/>
      <c r="BM379" s="51"/>
      <c r="BN379" s="51"/>
      <c r="BO379" s="51"/>
      <c r="BP379" s="51"/>
      <c r="BQ379" s="51"/>
    </row>
    <row r="380" spans="1:69" ht="13.2" customHeight="1" x14ac:dyDescent="0.2">
      <c r="A380" s="69">
        <f t="shared" si="11"/>
        <v>0</v>
      </c>
      <c r="B380" s="52" t="s">
        <v>0</v>
      </c>
      <c r="C380" s="52" t="s">
        <v>0</v>
      </c>
      <c r="D380" s="52" t="s">
        <v>0</v>
      </c>
      <c r="E380" s="52" t="s">
        <v>0</v>
      </c>
      <c r="F380" s="52" t="s">
        <v>0</v>
      </c>
      <c r="G380" s="52" t="s">
        <v>0</v>
      </c>
      <c r="H380" s="52" t="s">
        <v>0</v>
      </c>
      <c r="I380" s="52" t="s">
        <v>0</v>
      </c>
      <c r="J380" s="52" t="s">
        <v>0</v>
      </c>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f t="shared" si="12"/>
        <v>0</v>
      </c>
      <c r="BA380" s="66"/>
      <c r="BB380" s="66"/>
      <c r="BC380" s="66"/>
      <c r="BD380" s="66"/>
      <c r="BE380" s="66"/>
      <c r="BF380" s="66"/>
      <c r="BG380" s="66"/>
      <c r="BH380" s="66"/>
      <c r="BI380" s="66"/>
      <c r="BJ380" s="66"/>
      <c r="BK380" s="66"/>
      <c r="BL380" s="66"/>
      <c r="BM380" s="66"/>
      <c r="BN380" s="66"/>
      <c r="BO380" s="66"/>
      <c r="BP380" s="66"/>
      <c r="BQ380" s="66"/>
    </row>
    <row r="381" spans="1:69" ht="13.2" customHeight="1" x14ac:dyDescent="0.2">
      <c r="A381" s="69">
        <f t="shared" si="11"/>
        <v>0</v>
      </c>
      <c r="B381" s="52" t="s">
        <v>0</v>
      </c>
      <c r="C381" s="52" t="s">
        <v>0</v>
      </c>
      <c r="D381" s="52" t="s">
        <v>0</v>
      </c>
      <c r="E381" s="52" t="s">
        <v>0</v>
      </c>
      <c r="F381" s="52" t="s">
        <v>0</v>
      </c>
      <c r="G381" s="52" t="s">
        <v>0</v>
      </c>
      <c r="H381" s="52" t="s">
        <v>0</v>
      </c>
      <c r="I381" s="52" t="s">
        <v>0</v>
      </c>
      <c r="J381" s="52" t="s">
        <v>0</v>
      </c>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f t="shared" si="12"/>
        <v>0</v>
      </c>
      <c r="BA381" s="51"/>
      <c r="BB381" s="51"/>
      <c r="BC381" s="51"/>
      <c r="BD381" s="51"/>
      <c r="BE381" s="51"/>
      <c r="BF381" s="51"/>
      <c r="BG381" s="51"/>
      <c r="BH381" s="51"/>
      <c r="BI381" s="51"/>
      <c r="BJ381" s="51"/>
      <c r="BK381" s="51"/>
      <c r="BL381" s="51"/>
      <c r="BM381" s="51"/>
      <c r="BN381" s="51"/>
      <c r="BO381" s="51"/>
      <c r="BP381" s="51"/>
      <c r="BQ381" s="51"/>
    </row>
    <row r="382" spans="1:69" ht="13.2" customHeight="1" x14ac:dyDescent="0.2">
      <c r="A382" s="69">
        <f t="shared" si="11"/>
        <v>0</v>
      </c>
      <c r="B382" s="52" t="s">
        <v>0</v>
      </c>
      <c r="C382" s="52" t="s">
        <v>0</v>
      </c>
      <c r="D382" s="52" t="s">
        <v>0</v>
      </c>
      <c r="E382" s="52" t="s">
        <v>0</v>
      </c>
      <c r="F382" s="52" t="s">
        <v>0</v>
      </c>
      <c r="G382" s="52" t="s">
        <v>0</v>
      </c>
      <c r="H382" s="52" t="s">
        <v>0</v>
      </c>
      <c r="I382" s="52" t="s">
        <v>0</v>
      </c>
      <c r="J382" s="52" t="s">
        <v>0</v>
      </c>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f t="shared" si="12"/>
        <v>0</v>
      </c>
      <c r="BA382" s="66"/>
      <c r="BB382" s="66"/>
      <c r="BC382" s="66"/>
      <c r="BD382" s="66"/>
      <c r="BE382" s="66"/>
      <c r="BF382" s="66"/>
      <c r="BG382" s="66"/>
      <c r="BH382" s="66"/>
      <c r="BI382" s="66"/>
      <c r="BJ382" s="66"/>
      <c r="BK382" s="66"/>
      <c r="BL382" s="66"/>
      <c r="BM382" s="66"/>
      <c r="BN382" s="66"/>
      <c r="BO382" s="66"/>
      <c r="BP382" s="66"/>
      <c r="BQ382" s="66"/>
    </row>
    <row r="383" spans="1:69" ht="13.2" customHeight="1" x14ac:dyDescent="0.2">
      <c r="A383" s="69">
        <f t="shared" si="11"/>
        <v>0</v>
      </c>
      <c r="B383" s="52" t="s">
        <v>0</v>
      </c>
      <c r="C383" s="52" t="s">
        <v>0</v>
      </c>
      <c r="D383" s="52" t="s">
        <v>0</v>
      </c>
      <c r="E383" s="52" t="s">
        <v>0</v>
      </c>
      <c r="F383" s="52" t="s">
        <v>0</v>
      </c>
      <c r="G383" s="52" t="s">
        <v>0</v>
      </c>
      <c r="H383" s="52" t="s">
        <v>0</v>
      </c>
      <c r="I383" s="52" t="s">
        <v>0</v>
      </c>
      <c r="J383" s="52" t="s">
        <v>0</v>
      </c>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f t="shared" si="12"/>
        <v>0</v>
      </c>
      <c r="BA383" s="51"/>
      <c r="BB383" s="51"/>
      <c r="BC383" s="51"/>
      <c r="BD383" s="51"/>
      <c r="BE383" s="51"/>
      <c r="BF383" s="51"/>
      <c r="BG383" s="51"/>
      <c r="BH383" s="51"/>
      <c r="BI383" s="51"/>
      <c r="BJ383" s="51"/>
      <c r="BK383" s="51"/>
      <c r="BL383" s="51"/>
      <c r="BM383" s="51"/>
      <c r="BN383" s="51"/>
      <c r="BO383" s="51"/>
      <c r="BP383" s="51"/>
      <c r="BQ383" s="51"/>
    </row>
    <row r="384" spans="1:69" ht="13.2" customHeight="1" x14ac:dyDescent="0.2">
      <c r="A384" s="69">
        <f t="shared" si="11"/>
        <v>0</v>
      </c>
      <c r="B384" s="52" t="s">
        <v>0</v>
      </c>
      <c r="C384" s="52" t="s">
        <v>0</v>
      </c>
      <c r="D384" s="52" t="s">
        <v>0</v>
      </c>
      <c r="E384" s="52" t="s">
        <v>0</v>
      </c>
      <c r="F384" s="52" t="s">
        <v>0</v>
      </c>
      <c r="G384" s="52" t="s">
        <v>0</v>
      </c>
      <c r="H384" s="52" t="s">
        <v>0</v>
      </c>
      <c r="I384" s="52" t="s">
        <v>0</v>
      </c>
      <c r="J384" s="52" t="s">
        <v>0</v>
      </c>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f t="shared" si="12"/>
        <v>0</v>
      </c>
      <c r="BA384" s="66"/>
      <c r="BB384" s="66"/>
      <c r="BC384" s="66"/>
      <c r="BD384" s="66"/>
      <c r="BE384" s="66"/>
      <c r="BF384" s="66"/>
      <c r="BG384" s="66"/>
      <c r="BH384" s="66"/>
      <c r="BI384" s="66"/>
      <c r="BJ384" s="66"/>
      <c r="BK384" s="66"/>
      <c r="BL384" s="66"/>
      <c r="BM384" s="66"/>
      <c r="BN384" s="66"/>
      <c r="BO384" s="66"/>
      <c r="BP384" s="66"/>
      <c r="BQ384" s="66"/>
    </row>
    <row r="385" spans="1:69" ht="13.2" customHeight="1" x14ac:dyDescent="0.2">
      <c r="A385" s="69">
        <f t="shared" si="11"/>
        <v>0</v>
      </c>
      <c r="B385" s="52" t="s">
        <v>0</v>
      </c>
      <c r="C385" s="52" t="s">
        <v>0</v>
      </c>
      <c r="D385" s="52" t="s">
        <v>0</v>
      </c>
      <c r="E385" s="52" t="s">
        <v>0</v>
      </c>
      <c r="F385" s="52" t="s">
        <v>0</v>
      </c>
      <c r="G385" s="52" t="s">
        <v>0</v>
      </c>
      <c r="H385" s="52" t="s">
        <v>0</v>
      </c>
      <c r="I385" s="52" t="s">
        <v>0</v>
      </c>
      <c r="J385" s="52" t="s">
        <v>0</v>
      </c>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f t="shared" si="12"/>
        <v>0</v>
      </c>
      <c r="BA385" s="51"/>
      <c r="BB385" s="51"/>
      <c r="BC385" s="51"/>
      <c r="BD385" s="51"/>
      <c r="BE385" s="51"/>
      <c r="BF385" s="51"/>
      <c r="BG385" s="51"/>
      <c r="BH385" s="51"/>
      <c r="BI385" s="51"/>
      <c r="BJ385" s="51"/>
      <c r="BK385" s="51"/>
      <c r="BL385" s="51"/>
      <c r="BM385" s="51"/>
      <c r="BN385" s="51"/>
      <c r="BO385" s="51"/>
      <c r="BP385" s="51"/>
      <c r="BQ385" s="51"/>
    </row>
    <row r="386" spans="1:69" ht="13.2" customHeight="1" x14ac:dyDescent="0.2">
      <c r="A386" s="69">
        <f t="shared" si="11"/>
        <v>0</v>
      </c>
      <c r="B386" s="52" t="s">
        <v>0</v>
      </c>
      <c r="C386" s="52" t="s">
        <v>0</v>
      </c>
      <c r="D386" s="52" t="s">
        <v>0</v>
      </c>
      <c r="E386" s="52" t="s">
        <v>0</v>
      </c>
      <c r="F386" s="52" t="s">
        <v>0</v>
      </c>
      <c r="G386" s="52" t="s">
        <v>0</v>
      </c>
      <c r="H386" s="52" t="s">
        <v>0</v>
      </c>
      <c r="I386" s="52" t="s">
        <v>0</v>
      </c>
      <c r="J386" s="52" t="s">
        <v>0</v>
      </c>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f t="shared" si="12"/>
        <v>0</v>
      </c>
      <c r="BA386" s="66"/>
      <c r="BB386" s="66"/>
      <c r="BC386" s="66"/>
      <c r="BD386" s="66"/>
      <c r="BE386" s="66"/>
      <c r="BF386" s="66"/>
      <c r="BG386" s="66"/>
      <c r="BH386" s="66"/>
      <c r="BI386" s="66"/>
      <c r="BJ386" s="66"/>
      <c r="BK386" s="66"/>
      <c r="BL386" s="66"/>
      <c r="BM386" s="66"/>
      <c r="BN386" s="66"/>
      <c r="BO386" s="66"/>
      <c r="BP386" s="66"/>
      <c r="BQ386" s="66"/>
    </row>
    <row r="387" spans="1:69" ht="13.2" customHeight="1" x14ac:dyDescent="0.2">
      <c r="A387" s="69">
        <f t="shared" si="11"/>
        <v>0</v>
      </c>
      <c r="B387" s="52" t="s">
        <v>0</v>
      </c>
      <c r="C387" s="52" t="s">
        <v>0</v>
      </c>
      <c r="D387" s="52" t="s">
        <v>0</v>
      </c>
      <c r="E387" s="52" t="s">
        <v>0</v>
      </c>
      <c r="F387" s="52" t="s">
        <v>0</v>
      </c>
      <c r="G387" s="52" t="s">
        <v>0</v>
      </c>
      <c r="H387" s="52" t="s">
        <v>0</v>
      </c>
      <c r="I387" s="52" t="s">
        <v>0</v>
      </c>
      <c r="J387" s="52" t="s">
        <v>0</v>
      </c>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f t="shared" si="12"/>
        <v>0</v>
      </c>
      <c r="BA387" s="51"/>
      <c r="BB387" s="51"/>
      <c r="BC387" s="51"/>
      <c r="BD387" s="51"/>
      <c r="BE387" s="51"/>
      <c r="BF387" s="51"/>
      <c r="BG387" s="51"/>
      <c r="BH387" s="51"/>
      <c r="BI387" s="51"/>
      <c r="BJ387" s="51"/>
      <c r="BK387" s="51"/>
      <c r="BL387" s="51"/>
      <c r="BM387" s="51"/>
      <c r="BN387" s="51"/>
      <c r="BO387" s="51"/>
      <c r="BP387" s="51"/>
      <c r="BQ387" s="51"/>
    </row>
    <row r="388" spans="1:69" ht="13.2" customHeight="1" x14ac:dyDescent="0.2">
      <c r="A388" s="69">
        <f t="shared" si="11"/>
        <v>0</v>
      </c>
      <c r="B388" s="52" t="s">
        <v>0</v>
      </c>
      <c r="C388" s="52" t="s">
        <v>0</v>
      </c>
      <c r="D388" s="52" t="s">
        <v>0</v>
      </c>
      <c r="E388" s="52" t="s">
        <v>0</v>
      </c>
      <c r="F388" s="52" t="s">
        <v>0</v>
      </c>
      <c r="G388" s="52" t="s">
        <v>0</v>
      </c>
      <c r="H388" s="52" t="s">
        <v>0</v>
      </c>
      <c r="I388" s="52" t="s">
        <v>0</v>
      </c>
      <c r="J388" s="52" t="s">
        <v>0</v>
      </c>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f t="shared" si="12"/>
        <v>0</v>
      </c>
      <c r="BA388" s="66"/>
      <c r="BB388" s="66"/>
      <c r="BC388" s="66"/>
      <c r="BD388" s="66"/>
      <c r="BE388" s="66"/>
      <c r="BF388" s="66"/>
      <c r="BG388" s="66"/>
      <c r="BH388" s="66"/>
      <c r="BI388" s="66"/>
      <c r="BJ388" s="66"/>
      <c r="BK388" s="66"/>
      <c r="BL388" s="66"/>
      <c r="BM388" s="66"/>
      <c r="BN388" s="66"/>
      <c r="BO388" s="66"/>
      <c r="BP388" s="66"/>
      <c r="BQ388" s="66"/>
    </row>
    <row r="389" spans="1:69" ht="13.2" customHeight="1" x14ac:dyDescent="0.2">
      <c r="A389" s="69">
        <f t="shared" si="11"/>
        <v>0</v>
      </c>
      <c r="B389" s="52" t="s">
        <v>0</v>
      </c>
      <c r="C389" s="52" t="s">
        <v>0</v>
      </c>
      <c r="D389" s="52" t="s">
        <v>0</v>
      </c>
      <c r="E389" s="52" t="s">
        <v>0</v>
      </c>
      <c r="F389" s="52" t="s">
        <v>0</v>
      </c>
      <c r="G389" s="52" t="s">
        <v>0</v>
      </c>
      <c r="H389" s="52" t="s">
        <v>0</v>
      </c>
      <c r="I389" s="52" t="s">
        <v>0</v>
      </c>
      <c r="J389" s="52" t="s">
        <v>0</v>
      </c>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f t="shared" si="12"/>
        <v>0</v>
      </c>
      <c r="BA389" s="51"/>
      <c r="BB389" s="51"/>
      <c r="BC389" s="51"/>
      <c r="BD389" s="51"/>
      <c r="BE389" s="51"/>
      <c r="BF389" s="51"/>
      <c r="BG389" s="51"/>
      <c r="BH389" s="51"/>
      <c r="BI389" s="51"/>
      <c r="BJ389" s="51"/>
      <c r="BK389" s="51"/>
      <c r="BL389" s="51"/>
      <c r="BM389" s="51"/>
      <c r="BN389" s="51"/>
      <c r="BO389" s="51"/>
      <c r="BP389" s="51"/>
      <c r="BQ389" s="51"/>
    </row>
    <row r="390" spans="1:69" ht="13.2" customHeight="1" x14ac:dyDescent="0.2">
      <c r="A390" s="69">
        <f t="shared" si="11"/>
        <v>0</v>
      </c>
      <c r="B390" s="52" t="s">
        <v>0</v>
      </c>
      <c r="C390" s="52" t="s">
        <v>0</v>
      </c>
      <c r="D390" s="52" t="s">
        <v>0</v>
      </c>
      <c r="E390" s="52" t="s">
        <v>0</v>
      </c>
      <c r="F390" s="52" t="s">
        <v>0</v>
      </c>
      <c r="G390" s="52" t="s">
        <v>0</v>
      </c>
      <c r="H390" s="52" t="s">
        <v>0</v>
      </c>
      <c r="I390" s="52" t="s">
        <v>0</v>
      </c>
      <c r="J390" s="52" t="s">
        <v>0</v>
      </c>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f t="shared" si="12"/>
        <v>0</v>
      </c>
      <c r="BA390" s="66"/>
      <c r="BB390" s="66"/>
      <c r="BC390" s="66"/>
      <c r="BD390" s="66"/>
      <c r="BE390" s="66"/>
      <c r="BF390" s="66"/>
      <c r="BG390" s="66"/>
      <c r="BH390" s="66"/>
      <c r="BI390" s="66"/>
      <c r="BJ390" s="66"/>
      <c r="BK390" s="66"/>
      <c r="BL390" s="66"/>
      <c r="BM390" s="66"/>
      <c r="BN390" s="66"/>
      <c r="BO390" s="66"/>
      <c r="BP390" s="66"/>
      <c r="BQ390" s="66"/>
    </row>
    <row r="391" spans="1:69" ht="13.2" customHeight="1" x14ac:dyDescent="0.2">
      <c r="A391" s="69">
        <f t="shared" si="11"/>
        <v>0</v>
      </c>
      <c r="B391" s="52" t="s">
        <v>0</v>
      </c>
      <c r="C391" s="52" t="s">
        <v>0</v>
      </c>
      <c r="D391" s="52" t="s">
        <v>0</v>
      </c>
      <c r="E391" s="52" t="s">
        <v>0</v>
      </c>
      <c r="F391" s="52" t="s">
        <v>0</v>
      </c>
      <c r="G391" s="52" t="s">
        <v>0</v>
      </c>
      <c r="H391" s="52" t="s">
        <v>0</v>
      </c>
      <c r="I391" s="52" t="s">
        <v>0</v>
      </c>
      <c r="J391" s="52" t="s">
        <v>0</v>
      </c>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f t="shared" si="12"/>
        <v>0</v>
      </c>
      <c r="BA391" s="51"/>
      <c r="BB391" s="51"/>
      <c r="BC391" s="51"/>
      <c r="BD391" s="51"/>
      <c r="BE391" s="51"/>
      <c r="BF391" s="51"/>
      <c r="BG391" s="51"/>
      <c r="BH391" s="51"/>
      <c r="BI391" s="51"/>
      <c r="BJ391" s="51"/>
      <c r="BK391" s="51"/>
      <c r="BL391" s="51"/>
      <c r="BM391" s="51"/>
      <c r="BN391" s="51"/>
      <c r="BO391" s="51"/>
      <c r="BP391" s="51"/>
      <c r="BQ391" s="51"/>
    </row>
    <row r="392" spans="1:69" ht="13.2" customHeight="1" x14ac:dyDescent="0.2">
      <c r="A392" s="69">
        <f t="shared" si="11"/>
        <v>0</v>
      </c>
      <c r="B392" s="52" t="s">
        <v>0</v>
      </c>
      <c r="C392" s="52" t="s">
        <v>0</v>
      </c>
      <c r="D392" s="52" t="s">
        <v>0</v>
      </c>
      <c r="E392" s="52" t="s">
        <v>0</v>
      </c>
      <c r="F392" s="52" t="s">
        <v>0</v>
      </c>
      <c r="G392" s="52" t="s">
        <v>0</v>
      </c>
      <c r="H392" s="52" t="s">
        <v>0</v>
      </c>
      <c r="I392" s="52" t="s">
        <v>0</v>
      </c>
      <c r="J392" s="52" t="s">
        <v>0</v>
      </c>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f t="shared" si="12"/>
        <v>0</v>
      </c>
      <c r="BA392" s="66"/>
      <c r="BB392" s="66"/>
      <c r="BC392" s="66"/>
      <c r="BD392" s="66"/>
      <c r="BE392" s="66"/>
      <c r="BF392" s="66"/>
      <c r="BG392" s="66"/>
      <c r="BH392" s="66"/>
      <c r="BI392" s="66"/>
      <c r="BJ392" s="66"/>
      <c r="BK392" s="66"/>
      <c r="BL392" s="66"/>
      <c r="BM392" s="66"/>
      <c r="BN392" s="66"/>
      <c r="BO392" s="66"/>
      <c r="BP392" s="66"/>
      <c r="BQ392" s="66"/>
    </row>
    <row r="393" spans="1:69" ht="13.2" customHeight="1" x14ac:dyDescent="0.2">
      <c r="A393" s="69">
        <f t="shared" si="11"/>
        <v>0</v>
      </c>
      <c r="B393" s="52" t="s">
        <v>0</v>
      </c>
      <c r="C393" s="52" t="s">
        <v>0</v>
      </c>
      <c r="D393" s="52" t="s">
        <v>0</v>
      </c>
      <c r="E393" s="52" t="s">
        <v>0</v>
      </c>
      <c r="F393" s="52" t="s">
        <v>0</v>
      </c>
      <c r="G393" s="52" t="s">
        <v>0</v>
      </c>
      <c r="H393" s="52" t="s">
        <v>0</v>
      </c>
      <c r="I393" s="52" t="s">
        <v>0</v>
      </c>
      <c r="J393" s="52" t="s">
        <v>0</v>
      </c>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f t="shared" si="12"/>
        <v>0</v>
      </c>
      <c r="BA393" s="51"/>
      <c r="BB393" s="51"/>
      <c r="BC393" s="51"/>
      <c r="BD393" s="51"/>
      <c r="BE393" s="51"/>
      <c r="BF393" s="51"/>
      <c r="BG393" s="51"/>
      <c r="BH393" s="51"/>
      <c r="BI393" s="51"/>
      <c r="BJ393" s="51"/>
      <c r="BK393" s="51"/>
      <c r="BL393" s="51"/>
      <c r="BM393" s="51"/>
      <c r="BN393" s="51"/>
      <c r="BO393" s="51"/>
      <c r="BP393" s="51"/>
      <c r="BQ393" s="51"/>
    </row>
    <row r="394" spans="1:69" ht="13.2" customHeight="1" x14ac:dyDescent="0.2">
      <c r="A394" s="69">
        <f t="shared" si="11"/>
        <v>0</v>
      </c>
      <c r="B394" s="52" t="s">
        <v>0</v>
      </c>
      <c r="C394" s="52" t="s">
        <v>0</v>
      </c>
      <c r="D394" s="52" t="s">
        <v>0</v>
      </c>
      <c r="E394" s="52" t="s">
        <v>0</v>
      </c>
      <c r="F394" s="52" t="s">
        <v>0</v>
      </c>
      <c r="G394" s="52" t="s">
        <v>0</v>
      </c>
      <c r="H394" s="52" t="s">
        <v>0</v>
      </c>
      <c r="I394" s="52" t="s">
        <v>0</v>
      </c>
      <c r="J394" s="52" t="s">
        <v>0</v>
      </c>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f t="shared" si="12"/>
        <v>0</v>
      </c>
      <c r="BA394" s="66"/>
      <c r="BB394" s="66"/>
      <c r="BC394" s="66"/>
      <c r="BD394" s="66"/>
      <c r="BE394" s="66"/>
      <c r="BF394" s="66"/>
      <c r="BG394" s="66"/>
      <c r="BH394" s="66"/>
      <c r="BI394" s="66"/>
      <c r="BJ394" s="66"/>
      <c r="BK394" s="66"/>
      <c r="BL394" s="66"/>
      <c r="BM394" s="66"/>
      <c r="BN394" s="66"/>
      <c r="BO394" s="66"/>
      <c r="BP394" s="66"/>
      <c r="BQ394" s="66"/>
    </row>
    <row r="395" spans="1:69" ht="13.2" customHeight="1" x14ac:dyDescent="0.2">
      <c r="A395" s="69">
        <f t="shared" si="11"/>
        <v>0</v>
      </c>
      <c r="B395" s="52" t="s">
        <v>0</v>
      </c>
      <c r="C395" s="52" t="s">
        <v>0</v>
      </c>
      <c r="D395" s="52" t="s">
        <v>0</v>
      </c>
      <c r="E395" s="52" t="s">
        <v>0</v>
      </c>
      <c r="F395" s="52" t="s">
        <v>0</v>
      </c>
      <c r="G395" s="52" t="s">
        <v>0</v>
      </c>
      <c r="H395" s="52" t="s">
        <v>0</v>
      </c>
      <c r="I395" s="52" t="s">
        <v>0</v>
      </c>
      <c r="J395" s="52" t="s">
        <v>0</v>
      </c>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f t="shared" si="12"/>
        <v>0</v>
      </c>
      <c r="BA395" s="51"/>
      <c r="BB395" s="51"/>
      <c r="BC395" s="51"/>
      <c r="BD395" s="51"/>
      <c r="BE395" s="51"/>
      <c r="BF395" s="51"/>
      <c r="BG395" s="51"/>
      <c r="BH395" s="51"/>
      <c r="BI395" s="51"/>
      <c r="BJ395" s="51"/>
      <c r="BK395" s="51"/>
      <c r="BL395" s="51"/>
      <c r="BM395" s="51"/>
      <c r="BN395" s="51"/>
      <c r="BO395" s="51"/>
      <c r="BP395" s="51"/>
      <c r="BQ395" s="51"/>
    </row>
    <row r="396" spans="1:69" ht="13.2" customHeight="1" x14ac:dyDescent="0.2">
      <c r="A396" s="69">
        <f t="shared" si="11"/>
        <v>0</v>
      </c>
      <c r="B396" s="52" t="s">
        <v>0</v>
      </c>
      <c r="C396" s="52" t="s">
        <v>0</v>
      </c>
      <c r="D396" s="52" t="s">
        <v>0</v>
      </c>
      <c r="E396" s="52" t="s">
        <v>0</v>
      </c>
      <c r="F396" s="52" t="s">
        <v>0</v>
      </c>
      <c r="G396" s="52" t="s">
        <v>0</v>
      </c>
      <c r="H396" s="52" t="s">
        <v>0</v>
      </c>
      <c r="I396" s="52" t="s">
        <v>0</v>
      </c>
      <c r="J396" s="52" t="s">
        <v>0</v>
      </c>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f t="shared" si="12"/>
        <v>0</v>
      </c>
      <c r="BA396" s="66"/>
      <c r="BB396" s="66"/>
      <c r="BC396" s="66"/>
      <c r="BD396" s="66"/>
      <c r="BE396" s="66"/>
      <c r="BF396" s="66"/>
      <c r="BG396" s="66"/>
      <c r="BH396" s="66"/>
      <c r="BI396" s="66"/>
      <c r="BJ396" s="66"/>
      <c r="BK396" s="66"/>
      <c r="BL396" s="66"/>
      <c r="BM396" s="66"/>
      <c r="BN396" s="66"/>
      <c r="BO396" s="66"/>
      <c r="BP396" s="66"/>
      <c r="BQ396" s="66"/>
    </row>
    <row r="397" spans="1:69" ht="13.2" customHeight="1" x14ac:dyDescent="0.2">
      <c r="A397" s="69">
        <f t="shared" si="11"/>
        <v>0</v>
      </c>
      <c r="B397" s="52" t="s">
        <v>0</v>
      </c>
      <c r="C397" s="52" t="s">
        <v>0</v>
      </c>
      <c r="D397" s="52" t="s">
        <v>0</v>
      </c>
      <c r="E397" s="52" t="s">
        <v>0</v>
      </c>
      <c r="F397" s="52" t="s">
        <v>0</v>
      </c>
      <c r="G397" s="52" t="s">
        <v>0</v>
      </c>
      <c r="H397" s="52" t="s">
        <v>0</v>
      </c>
      <c r="I397" s="52" t="s">
        <v>0</v>
      </c>
      <c r="J397" s="52" t="s">
        <v>0</v>
      </c>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f t="shared" si="12"/>
        <v>0</v>
      </c>
      <c r="BA397" s="51"/>
      <c r="BB397" s="51"/>
      <c r="BC397" s="51"/>
      <c r="BD397" s="51"/>
      <c r="BE397" s="51"/>
      <c r="BF397" s="51"/>
      <c r="BG397" s="51"/>
      <c r="BH397" s="51"/>
      <c r="BI397" s="51"/>
      <c r="BJ397" s="51"/>
      <c r="BK397" s="51"/>
      <c r="BL397" s="51"/>
      <c r="BM397" s="51"/>
      <c r="BN397" s="51"/>
      <c r="BO397" s="51"/>
      <c r="BP397" s="51"/>
      <c r="BQ397" s="51"/>
    </row>
    <row r="398" spans="1:69" ht="13.2" customHeight="1" x14ac:dyDescent="0.2">
      <c r="A398" s="69">
        <f t="shared" ref="A398:A461" si="13">L398</f>
        <v>0</v>
      </c>
      <c r="B398" s="52" t="s">
        <v>0</v>
      </c>
      <c r="C398" s="52" t="s">
        <v>0</v>
      </c>
      <c r="D398" s="52" t="s">
        <v>0</v>
      </c>
      <c r="E398" s="52" t="s">
        <v>0</v>
      </c>
      <c r="F398" s="52" t="s">
        <v>0</v>
      </c>
      <c r="G398" s="52" t="s">
        <v>0</v>
      </c>
      <c r="H398" s="52" t="s">
        <v>0</v>
      </c>
      <c r="I398" s="52" t="s">
        <v>0</v>
      </c>
      <c r="J398" s="52" t="s">
        <v>0</v>
      </c>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f t="shared" ref="AZ398:AZ461" si="14">SUM(AF398:AY398)</f>
        <v>0</v>
      </c>
      <c r="BA398" s="66"/>
      <c r="BB398" s="66"/>
      <c r="BC398" s="66"/>
      <c r="BD398" s="66"/>
      <c r="BE398" s="66"/>
      <c r="BF398" s="66"/>
      <c r="BG398" s="66"/>
      <c r="BH398" s="66"/>
      <c r="BI398" s="66"/>
      <c r="BJ398" s="66"/>
      <c r="BK398" s="66"/>
      <c r="BL398" s="66"/>
      <c r="BM398" s="66"/>
      <c r="BN398" s="66"/>
      <c r="BO398" s="66"/>
      <c r="BP398" s="66"/>
      <c r="BQ398" s="66"/>
    </row>
    <row r="399" spans="1:69" ht="13.2" customHeight="1" x14ac:dyDescent="0.2">
      <c r="A399" s="69">
        <f t="shared" si="13"/>
        <v>0</v>
      </c>
      <c r="B399" s="52" t="s">
        <v>0</v>
      </c>
      <c r="C399" s="52" t="s">
        <v>0</v>
      </c>
      <c r="D399" s="52" t="s">
        <v>0</v>
      </c>
      <c r="E399" s="52" t="s">
        <v>0</v>
      </c>
      <c r="F399" s="52" t="s">
        <v>0</v>
      </c>
      <c r="G399" s="52" t="s">
        <v>0</v>
      </c>
      <c r="H399" s="52" t="s">
        <v>0</v>
      </c>
      <c r="I399" s="52" t="s">
        <v>0</v>
      </c>
      <c r="J399" s="52" t="s">
        <v>0</v>
      </c>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f t="shared" si="14"/>
        <v>0</v>
      </c>
      <c r="BA399" s="51"/>
      <c r="BB399" s="51"/>
      <c r="BC399" s="51"/>
      <c r="BD399" s="51"/>
      <c r="BE399" s="51"/>
      <c r="BF399" s="51"/>
      <c r="BG399" s="51"/>
      <c r="BH399" s="51"/>
      <c r="BI399" s="51"/>
      <c r="BJ399" s="51"/>
      <c r="BK399" s="51"/>
      <c r="BL399" s="51"/>
      <c r="BM399" s="51"/>
      <c r="BN399" s="51"/>
      <c r="BO399" s="51"/>
      <c r="BP399" s="51"/>
      <c r="BQ399" s="51"/>
    </row>
    <row r="400" spans="1:69" ht="13.2" customHeight="1" x14ac:dyDescent="0.2">
      <c r="A400" s="69">
        <f t="shared" si="13"/>
        <v>0</v>
      </c>
      <c r="B400" s="52" t="s">
        <v>0</v>
      </c>
      <c r="C400" s="52" t="s">
        <v>0</v>
      </c>
      <c r="D400" s="52" t="s">
        <v>0</v>
      </c>
      <c r="E400" s="52" t="s">
        <v>0</v>
      </c>
      <c r="F400" s="52" t="s">
        <v>0</v>
      </c>
      <c r="G400" s="52" t="s">
        <v>0</v>
      </c>
      <c r="H400" s="52" t="s">
        <v>0</v>
      </c>
      <c r="I400" s="52" t="s">
        <v>0</v>
      </c>
      <c r="J400" s="52" t="s">
        <v>0</v>
      </c>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f t="shared" si="14"/>
        <v>0</v>
      </c>
      <c r="BA400" s="66"/>
      <c r="BB400" s="66"/>
      <c r="BC400" s="66"/>
      <c r="BD400" s="66"/>
      <c r="BE400" s="66"/>
      <c r="BF400" s="66"/>
      <c r="BG400" s="66"/>
      <c r="BH400" s="66"/>
      <c r="BI400" s="66"/>
      <c r="BJ400" s="66"/>
      <c r="BK400" s="66"/>
      <c r="BL400" s="66"/>
      <c r="BM400" s="66"/>
      <c r="BN400" s="66"/>
      <c r="BO400" s="66"/>
      <c r="BP400" s="66"/>
      <c r="BQ400" s="66"/>
    </row>
    <row r="401" spans="1:69" ht="13.2" customHeight="1" x14ac:dyDescent="0.2">
      <c r="A401" s="69">
        <f t="shared" si="13"/>
        <v>0</v>
      </c>
      <c r="B401" s="52" t="s">
        <v>0</v>
      </c>
      <c r="C401" s="52" t="s">
        <v>0</v>
      </c>
      <c r="D401" s="52" t="s">
        <v>0</v>
      </c>
      <c r="E401" s="52" t="s">
        <v>0</v>
      </c>
      <c r="F401" s="52" t="s">
        <v>0</v>
      </c>
      <c r="G401" s="52" t="s">
        <v>0</v>
      </c>
      <c r="H401" s="52" t="s">
        <v>0</v>
      </c>
      <c r="I401" s="52" t="s">
        <v>0</v>
      </c>
      <c r="J401" s="52" t="s">
        <v>0</v>
      </c>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f t="shared" si="14"/>
        <v>0</v>
      </c>
      <c r="BA401" s="51"/>
      <c r="BB401" s="51"/>
      <c r="BC401" s="51"/>
      <c r="BD401" s="51"/>
      <c r="BE401" s="51"/>
      <c r="BF401" s="51"/>
      <c r="BG401" s="51"/>
      <c r="BH401" s="51"/>
      <c r="BI401" s="51"/>
      <c r="BJ401" s="51"/>
      <c r="BK401" s="51"/>
      <c r="BL401" s="51"/>
      <c r="BM401" s="51"/>
      <c r="BN401" s="51"/>
      <c r="BO401" s="51"/>
      <c r="BP401" s="51"/>
      <c r="BQ401" s="51"/>
    </row>
    <row r="402" spans="1:69" ht="13.2" customHeight="1" x14ac:dyDescent="0.2">
      <c r="A402" s="69">
        <f t="shared" si="13"/>
        <v>0</v>
      </c>
      <c r="B402" s="52" t="s">
        <v>0</v>
      </c>
      <c r="C402" s="52" t="s">
        <v>0</v>
      </c>
      <c r="D402" s="52" t="s">
        <v>0</v>
      </c>
      <c r="E402" s="52" t="s">
        <v>0</v>
      </c>
      <c r="F402" s="52" t="s">
        <v>0</v>
      </c>
      <c r="G402" s="52" t="s">
        <v>0</v>
      </c>
      <c r="H402" s="52" t="s">
        <v>0</v>
      </c>
      <c r="I402" s="52" t="s">
        <v>0</v>
      </c>
      <c r="J402" s="52" t="s">
        <v>0</v>
      </c>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f t="shared" si="14"/>
        <v>0</v>
      </c>
      <c r="BA402" s="66"/>
      <c r="BB402" s="66"/>
      <c r="BC402" s="66"/>
      <c r="BD402" s="66"/>
      <c r="BE402" s="66"/>
      <c r="BF402" s="66"/>
      <c r="BG402" s="66"/>
      <c r="BH402" s="66"/>
      <c r="BI402" s="66"/>
      <c r="BJ402" s="66"/>
      <c r="BK402" s="66"/>
      <c r="BL402" s="66"/>
      <c r="BM402" s="66"/>
      <c r="BN402" s="66"/>
      <c r="BO402" s="66"/>
      <c r="BP402" s="66"/>
      <c r="BQ402" s="66"/>
    </row>
    <row r="403" spans="1:69" ht="13.2" customHeight="1" x14ac:dyDescent="0.2">
      <c r="A403" s="69">
        <f t="shared" si="13"/>
        <v>0</v>
      </c>
      <c r="B403" s="52" t="s">
        <v>0</v>
      </c>
      <c r="C403" s="52" t="s">
        <v>0</v>
      </c>
      <c r="D403" s="52" t="s">
        <v>0</v>
      </c>
      <c r="E403" s="52" t="s">
        <v>0</v>
      </c>
      <c r="F403" s="52" t="s">
        <v>0</v>
      </c>
      <c r="G403" s="52" t="s">
        <v>0</v>
      </c>
      <c r="H403" s="52" t="s">
        <v>0</v>
      </c>
      <c r="I403" s="52" t="s">
        <v>0</v>
      </c>
      <c r="J403" s="52" t="s">
        <v>0</v>
      </c>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f t="shared" si="14"/>
        <v>0</v>
      </c>
      <c r="BA403" s="51"/>
      <c r="BB403" s="51"/>
      <c r="BC403" s="51"/>
      <c r="BD403" s="51"/>
      <c r="BE403" s="51"/>
      <c r="BF403" s="51"/>
      <c r="BG403" s="51"/>
      <c r="BH403" s="51"/>
      <c r="BI403" s="51"/>
      <c r="BJ403" s="51"/>
      <c r="BK403" s="51"/>
      <c r="BL403" s="51"/>
      <c r="BM403" s="51"/>
      <c r="BN403" s="51"/>
      <c r="BO403" s="51"/>
      <c r="BP403" s="51"/>
      <c r="BQ403" s="51"/>
    </row>
    <row r="404" spans="1:69" ht="13.2" customHeight="1" x14ac:dyDescent="0.2">
      <c r="A404" s="69">
        <f t="shared" si="13"/>
        <v>0</v>
      </c>
      <c r="B404" s="52" t="s">
        <v>0</v>
      </c>
      <c r="C404" s="52" t="s">
        <v>0</v>
      </c>
      <c r="D404" s="52" t="s">
        <v>0</v>
      </c>
      <c r="E404" s="52" t="s">
        <v>0</v>
      </c>
      <c r="F404" s="52" t="s">
        <v>0</v>
      </c>
      <c r="G404" s="52" t="s">
        <v>0</v>
      </c>
      <c r="H404" s="52" t="s">
        <v>0</v>
      </c>
      <c r="I404" s="52" t="s">
        <v>0</v>
      </c>
      <c r="J404" s="52" t="s">
        <v>0</v>
      </c>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f t="shared" si="14"/>
        <v>0</v>
      </c>
      <c r="BA404" s="66"/>
      <c r="BB404" s="66"/>
      <c r="BC404" s="66"/>
      <c r="BD404" s="66"/>
      <c r="BE404" s="66"/>
      <c r="BF404" s="66"/>
      <c r="BG404" s="66"/>
      <c r="BH404" s="66"/>
      <c r="BI404" s="66"/>
      <c r="BJ404" s="66"/>
      <c r="BK404" s="66"/>
      <c r="BL404" s="66"/>
      <c r="BM404" s="66"/>
      <c r="BN404" s="66"/>
      <c r="BO404" s="66"/>
      <c r="BP404" s="66"/>
      <c r="BQ404" s="66"/>
    </row>
    <row r="405" spans="1:69" ht="13.2" customHeight="1" x14ac:dyDescent="0.2">
      <c r="A405" s="69">
        <f t="shared" si="13"/>
        <v>0</v>
      </c>
      <c r="B405" s="52" t="s">
        <v>0</v>
      </c>
      <c r="C405" s="52" t="s">
        <v>0</v>
      </c>
      <c r="D405" s="52" t="s">
        <v>0</v>
      </c>
      <c r="E405" s="52" t="s">
        <v>0</v>
      </c>
      <c r="F405" s="52" t="s">
        <v>0</v>
      </c>
      <c r="G405" s="52" t="s">
        <v>0</v>
      </c>
      <c r="H405" s="52" t="s">
        <v>0</v>
      </c>
      <c r="I405" s="52" t="s">
        <v>0</v>
      </c>
      <c r="J405" s="52" t="s">
        <v>0</v>
      </c>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f t="shared" si="14"/>
        <v>0</v>
      </c>
      <c r="BA405" s="51"/>
      <c r="BB405" s="51"/>
      <c r="BC405" s="51"/>
      <c r="BD405" s="51"/>
      <c r="BE405" s="51"/>
      <c r="BF405" s="51"/>
      <c r="BG405" s="51"/>
      <c r="BH405" s="51"/>
      <c r="BI405" s="51"/>
      <c r="BJ405" s="51"/>
      <c r="BK405" s="51"/>
      <c r="BL405" s="51"/>
      <c r="BM405" s="51"/>
      <c r="BN405" s="51"/>
      <c r="BO405" s="51"/>
      <c r="BP405" s="51"/>
      <c r="BQ405" s="51"/>
    </row>
    <row r="406" spans="1:69" ht="13.2" customHeight="1" x14ac:dyDescent="0.2">
      <c r="A406" s="69">
        <f t="shared" si="13"/>
        <v>0</v>
      </c>
      <c r="B406" s="52" t="s">
        <v>0</v>
      </c>
      <c r="C406" s="52" t="s">
        <v>0</v>
      </c>
      <c r="D406" s="52" t="s">
        <v>0</v>
      </c>
      <c r="E406" s="52" t="s">
        <v>0</v>
      </c>
      <c r="F406" s="52" t="s">
        <v>0</v>
      </c>
      <c r="G406" s="52" t="s">
        <v>0</v>
      </c>
      <c r="H406" s="52" t="s">
        <v>0</v>
      </c>
      <c r="I406" s="52" t="s">
        <v>0</v>
      </c>
      <c r="J406" s="52" t="s">
        <v>0</v>
      </c>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f t="shared" si="14"/>
        <v>0</v>
      </c>
      <c r="BA406" s="66"/>
      <c r="BB406" s="66"/>
      <c r="BC406" s="66"/>
      <c r="BD406" s="66"/>
      <c r="BE406" s="66"/>
      <c r="BF406" s="66"/>
      <c r="BG406" s="66"/>
      <c r="BH406" s="66"/>
      <c r="BI406" s="66"/>
      <c r="BJ406" s="66"/>
      <c r="BK406" s="66"/>
      <c r="BL406" s="66"/>
      <c r="BM406" s="66"/>
      <c r="BN406" s="66"/>
      <c r="BO406" s="66"/>
      <c r="BP406" s="66"/>
      <c r="BQ406" s="66"/>
    </row>
    <row r="407" spans="1:69" ht="13.2" customHeight="1" x14ac:dyDescent="0.2">
      <c r="A407" s="69">
        <f t="shared" si="13"/>
        <v>0</v>
      </c>
      <c r="B407" s="52" t="s">
        <v>0</v>
      </c>
      <c r="C407" s="52" t="s">
        <v>0</v>
      </c>
      <c r="D407" s="52" t="s">
        <v>0</v>
      </c>
      <c r="E407" s="52" t="s">
        <v>0</v>
      </c>
      <c r="F407" s="52" t="s">
        <v>0</v>
      </c>
      <c r="G407" s="52" t="s">
        <v>0</v>
      </c>
      <c r="H407" s="52" t="s">
        <v>0</v>
      </c>
      <c r="I407" s="52" t="s">
        <v>0</v>
      </c>
      <c r="J407" s="52" t="s">
        <v>0</v>
      </c>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f t="shared" si="14"/>
        <v>0</v>
      </c>
      <c r="BA407" s="51"/>
      <c r="BB407" s="51"/>
      <c r="BC407" s="51"/>
      <c r="BD407" s="51"/>
      <c r="BE407" s="51"/>
      <c r="BF407" s="51"/>
      <c r="BG407" s="51"/>
      <c r="BH407" s="51"/>
      <c r="BI407" s="51"/>
      <c r="BJ407" s="51"/>
      <c r="BK407" s="51"/>
      <c r="BL407" s="51"/>
      <c r="BM407" s="51"/>
      <c r="BN407" s="51"/>
      <c r="BO407" s="51"/>
      <c r="BP407" s="51"/>
      <c r="BQ407" s="51"/>
    </row>
    <row r="408" spans="1:69" ht="13.2" customHeight="1" x14ac:dyDescent="0.2">
      <c r="A408" s="69">
        <f t="shared" si="13"/>
        <v>0</v>
      </c>
      <c r="B408" s="52" t="s">
        <v>0</v>
      </c>
      <c r="C408" s="52" t="s">
        <v>0</v>
      </c>
      <c r="D408" s="52" t="s">
        <v>0</v>
      </c>
      <c r="E408" s="52" t="s">
        <v>0</v>
      </c>
      <c r="F408" s="52" t="s">
        <v>0</v>
      </c>
      <c r="G408" s="52" t="s">
        <v>0</v>
      </c>
      <c r="H408" s="52" t="s">
        <v>0</v>
      </c>
      <c r="I408" s="52" t="s">
        <v>0</v>
      </c>
      <c r="J408" s="52" t="s">
        <v>0</v>
      </c>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f t="shared" si="14"/>
        <v>0</v>
      </c>
      <c r="BA408" s="66"/>
      <c r="BB408" s="66"/>
      <c r="BC408" s="66"/>
      <c r="BD408" s="66"/>
      <c r="BE408" s="66"/>
      <c r="BF408" s="66"/>
      <c r="BG408" s="66"/>
      <c r="BH408" s="66"/>
      <c r="BI408" s="66"/>
      <c r="BJ408" s="66"/>
      <c r="BK408" s="66"/>
      <c r="BL408" s="66"/>
      <c r="BM408" s="66"/>
      <c r="BN408" s="66"/>
      <c r="BO408" s="66"/>
      <c r="BP408" s="66"/>
      <c r="BQ408" s="66"/>
    </row>
    <row r="409" spans="1:69" ht="13.2" customHeight="1" x14ac:dyDescent="0.2">
      <c r="A409" s="69">
        <f t="shared" si="13"/>
        <v>0</v>
      </c>
      <c r="B409" s="52" t="s">
        <v>0</v>
      </c>
      <c r="C409" s="52" t="s">
        <v>0</v>
      </c>
      <c r="D409" s="52" t="s">
        <v>0</v>
      </c>
      <c r="E409" s="52" t="s">
        <v>0</v>
      </c>
      <c r="F409" s="52" t="s">
        <v>0</v>
      </c>
      <c r="G409" s="52" t="s">
        <v>0</v>
      </c>
      <c r="H409" s="52" t="s">
        <v>0</v>
      </c>
      <c r="I409" s="52" t="s">
        <v>0</v>
      </c>
      <c r="J409" s="52" t="s">
        <v>0</v>
      </c>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f t="shared" si="14"/>
        <v>0</v>
      </c>
      <c r="BA409" s="51"/>
      <c r="BB409" s="51"/>
      <c r="BC409" s="51"/>
      <c r="BD409" s="51"/>
      <c r="BE409" s="51"/>
      <c r="BF409" s="51"/>
      <c r="BG409" s="51"/>
      <c r="BH409" s="51"/>
      <c r="BI409" s="51"/>
      <c r="BJ409" s="51"/>
      <c r="BK409" s="51"/>
      <c r="BL409" s="51"/>
      <c r="BM409" s="51"/>
      <c r="BN409" s="51"/>
      <c r="BO409" s="51"/>
      <c r="BP409" s="51"/>
      <c r="BQ409" s="51"/>
    </row>
    <row r="410" spans="1:69" ht="13.2" customHeight="1" x14ac:dyDescent="0.2">
      <c r="A410" s="69">
        <f t="shared" si="13"/>
        <v>0</v>
      </c>
      <c r="B410" s="52" t="s">
        <v>0</v>
      </c>
      <c r="C410" s="52" t="s">
        <v>0</v>
      </c>
      <c r="D410" s="52" t="s">
        <v>0</v>
      </c>
      <c r="E410" s="52" t="s">
        <v>0</v>
      </c>
      <c r="F410" s="52" t="s">
        <v>0</v>
      </c>
      <c r="G410" s="52" t="s">
        <v>0</v>
      </c>
      <c r="H410" s="52" t="s">
        <v>0</v>
      </c>
      <c r="I410" s="52" t="s">
        <v>0</v>
      </c>
      <c r="J410" s="52" t="s">
        <v>0</v>
      </c>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f t="shared" si="14"/>
        <v>0</v>
      </c>
      <c r="BA410" s="66"/>
      <c r="BB410" s="66"/>
      <c r="BC410" s="66"/>
      <c r="BD410" s="66"/>
      <c r="BE410" s="66"/>
      <c r="BF410" s="66"/>
      <c r="BG410" s="66"/>
      <c r="BH410" s="66"/>
      <c r="BI410" s="66"/>
      <c r="BJ410" s="66"/>
      <c r="BK410" s="66"/>
      <c r="BL410" s="66"/>
      <c r="BM410" s="66"/>
      <c r="BN410" s="66"/>
      <c r="BO410" s="66"/>
      <c r="BP410" s="66"/>
      <c r="BQ410" s="66"/>
    </row>
    <row r="411" spans="1:69" ht="13.2" customHeight="1" x14ac:dyDescent="0.2">
      <c r="A411" s="69">
        <f t="shared" si="13"/>
        <v>0</v>
      </c>
      <c r="B411" s="52" t="s">
        <v>0</v>
      </c>
      <c r="C411" s="52" t="s">
        <v>0</v>
      </c>
      <c r="D411" s="52" t="s">
        <v>0</v>
      </c>
      <c r="E411" s="52" t="s">
        <v>0</v>
      </c>
      <c r="F411" s="52" t="s">
        <v>0</v>
      </c>
      <c r="G411" s="52" t="s">
        <v>0</v>
      </c>
      <c r="H411" s="52" t="s">
        <v>0</v>
      </c>
      <c r="I411" s="52" t="s">
        <v>0</v>
      </c>
      <c r="J411" s="52" t="s">
        <v>0</v>
      </c>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f t="shared" si="14"/>
        <v>0</v>
      </c>
      <c r="BA411" s="51"/>
      <c r="BB411" s="51"/>
      <c r="BC411" s="51"/>
      <c r="BD411" s="51"/>
      <c r="BE411" s="51"/>
      <c r="BF411" s="51"/>
      <c r="BG411" s="51"/>
      <c r="BH411" s="51"/>
      <c r="BI411" s="51"/>
      <c r="BJ411" s="51"/>
      <c r="BK411" s="51"/>
      <c r="BL411" s="51"/>
      <c r="BM411" s="51"/>
      <c r="BN411" s="51"/>
      <c r="BO411" s="51"/>
      <c r="BP411" s="51"/>
      <c r="BQ411" s="51"/>
    </row>
    <row r="412" spans="1:69" ht="13.2" customHeight="1" x14ac:dyDescent="0.2">
      <c r="A412" s="69">
        <f t="shared" si="13"/>
        <v>0</v>
      </c>
      <c r="B412" s="52" t="s">
        <v>0</v>
      </c>
      <c r="C412" s="52" t="s">
        <v>0</v>
      </c>
      <c r="D412" s="52" t="s">
        <v>0</v>
      </c>
      <c r="E412" s="52" t="s">
        <v>0</v>
      </c>
      <c r="F412" s="52" t="s">
        <v>0</v>
      </c>
      <c r="G412" s="52" t="s">
        <v>0</v>
      </c>
      <c r="H412" s="52" t="s">
        <v>0</v>
      </c>
      <c r="I412" s="52" t="s">
        <v>0</v>
      </c>
      <c r="J412" s="52" t="s">
        <v>0</v>
      </c>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f t="shared" si="14"/>
        <v>0</v>
      </c>
      <c r="BA412" s="66"/>
      <c r="BB412" s="66"/>
      <c r="BC412" s="66"/>
      <c r="BD412" s="66"/>
      <c r="BE412" s="66"/>
      <c r="BF412" s="66"/>
      <c r="BG412" s="66"/>
      <c r="BH412" s="66"/>
      <c r="BI412" s="66"/>
      <c r="BJ412" s="66"/>
      <c r="BK412" s="66"/>
      <c r="BL412" s="66"/>
      <c r="BM412" s="66"/>
      <c r="BN412" s="66"/>
      <c r="BO412" s="66"/>
      <c r="BP412" s="66"/>
      <c r="BQ412" s="66"/>
    </row>
    <row r="413" spans="1:69" ht="13.2" customHeight="1" x14ac:dyDescent="0.2">
      <c r="A413" s="69">
        <f t="shared" si="13"/>
        <v>0</v>
      </c>
      <c r="B413" s="52" t="s">
        <v>0</v>
      </c>
      <c r="C413" s="52" t="s">
        <v>0</v>
      </c>
      <c r="D413" s="52" t="s">
        <v>0</v>
      </c>
      <c r="E413" s="52" t="s">
        <v>0</v>
      </c>
      <c r="F413" s="52" t="s">
        <v>0</v>
      </c>
      <c r="G413" s="52" t="s">
        <v>0</v>
      </c>
      <c r="H413" s="52" t="s">
        <v>0</v>
      </c>
      <c r="I413" s="52" t="s">
        <v>0</v>
      </c>
      <c r="J413" s="52" t="s">
        <v>0</v>
      </c>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f t="shared" si="14"/>
        <v>0</v>
      </c>
      <c r="BA413" s="51"/>
      <c r="BB413" s="51"/>
      <c r="BC413" s="51"/>
      <c r="BD413" s="51"/>
      <c r="BE413" s="51"/>
      <c r="BF413" s="51"/>
      <c r="BG413" s="51"/>
      <c r="BH413" s="51"/>
      <c r="BI413" s="51"/>
      <c r="BJ413" s="51"/>
      <c r="BK413" s="51"/>
      <c r="BL413" s="51"/>
      <c r="BM413" s="51"/>
      <c r="BN413" s="51"/>
      <c r="BO413" s="51"/>
      <c r="BP413" s="51"/>
      <c r="BQ413" s="51"/>
    </row>
    <row r="414" spans="1:69" ht="13.2" customHeight="1" x14ac:dyDescent="0.2">
      <c r="A414" s="69">
        <f t="shared" si="13"/>
        <v>0</v>
      </c>
      <c r="B414" s="52" t="s">
        <v>0</v>
      </c>
      <c r="C414" s="52" t="s">
        <v>0</v>
      </c>
      <c r="D414" s="52" t="s">
        <v>0</v>
      </c>
      <c r="E414" s="52" t="s">
        <v>0</v>
      </c>
      <c r="F414" s="52" t="s">
        <v>0</v>
      </c>
      <c r="G414" s="52" t="s">
        <v>0</v>
      </c>
      <c r="H414" s="52" t="s">
        <v>0</v>
      </c>
      <c r="I414" s="52" t="s">
        <v>0</v>
      </c>
      <c r="J414" s="52" t="s">
        <v>0</v>
      </c>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6"/>
      <c r="AJ414" s="66"/>
      <c r="AK414" s="66"/>
      <c r="AL414" s="66"/>
      <c r="AM414" s="66"/>
      <c r="AN414" s="66"/>
      <c r="AO414" s="66"/>
      <c r="AP414" s="66"/>
      <c r="AQ414" s="66"/>
      <c r="AR414" s="66"/>
      <c r="AS414" s="66"/>
      <c r="AT414" s="66"/>
      <c r="AU414" s="66"/>
      <c r="AV414" s="66"/>
      <c r="AW414" s="66"/>
      <c r="AX414" s="66"/>
      <c r="AY414" s="66"/>
      <c r="AZ414" s="66">
        <f t="shared" si="14"/>
        <v>0</v>
      </c>
      <c r="BA414" s="66"/>
      <c r="BB414" s="66"/>
      <c r="BC414" s="66"/>
      <c r="BD414" s="66"/>
      <c r="BE414" s="66"/>
      <c r="BF414" s="66"/>
      <c r="BG414" s="66"/>
      <c r="BH414" s="66"/>
      <c r="BI414" s="66"/>
      <c r="BJ414" s="66"/>
      <c r="BK414" s="66"/>
      <c r="BL414" s="66"/>
      <c r="BM414" s="66"/>
      <c r="BN414" s="66"/>
      <c r="BO414" s="66"/>
      <c r="BP414" s="66"/>
      <c r="BQ414" s="66"/>
    </row>
    <row r="415" spans="1:69" ht="13.2" customHeight="1" x14ac:dyDescent="0.2">
      <c r="A415" s="69">
        <f t="shared" si="13"/>
        <v>0</v>
      </c>
      <c r="B415" s="52" t="s">
        <v>0</v>
      </c>
      <c r="C415" s="52" t="s">
        <v>0</v>
      </c>
      <c r="D415" s="52" t="s">
        <v>0</v>
      </c>
      <c r="E415" s="52" t="s">
        <v>0</v>
      </c>
      <c r="F415" s="52" t="s">
        <v>0</v>
      </c>
      <c r="G415" s="52" t="s">
        <v>0</v>
      </c>
      <c r="H415" s="52" t="s">
        <v>0</v>
      </c>
      <c r="I415" s="52" t="s">
        <v>0</v>
      </c>
      <c r="J415" s="52" t="s">
        <v>0</v>
      </c>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f t="shared" si="14"/>
        <v>0</v>
      </c>
      <c r="BA415" s="51"/>
      <c r="BB415" s="51"/>
      <c r="BC415" s="51"/>
      <c r="BD415" s="51"/>
      <c r="BE415" s="51"/>
      <c r="BF415" s="51"/>
      <c r="BG415" s="51"/>
      <c r="BH415" s="51"/>
      <c r="BI415" s="51"/>
      <c r="BJ415" s="51"/>
      <c r="BK415" s="51"/>
      <c r="BL415" s="51"/>
      <c r="BM415" s="51"/>
      <c r="BN415" s="51"/>
      <c r="BO415" s="51"/>
      <c r="BP415" s="51"/>
      <c r="BQ415" s="51"/>
    </row>
    <row r="416" spans="1:69" ht="13.2" customHeight="1" x14ac:dyDescent="0.2">
      <c r="A416" s="69">
        <f t="shared" si="13"/>
        <v>0</v>
      </c>
      <c r="B416" s="52" t="s">
        <v>0</v>
      </c>
      <c r="C416" s="52" t="s">
        <v>0</v>
      </c>
      <c r="D416" s="52" t="s">
        <v>0</v>
      </c>
      <c r="E416" s="52" t="s">
        <v>0</v>
      </c>
      <c r="F416" s="52" t="s">
        <v>0</v>
      </c>
      <c r="G416" s="52" t="s">
        <v>0</v>
      </c>
      <c r="H416" s="52" t="s">
        <v>0</v>
      </c>
      <c r="I416" s="52" t="s">
        <v>0</v>
      </c>
      <c r="J416" s="52" t="s">
        <v>0</v>
      </c>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c r="AP416" s="66"/>
      <c r="AQ416" s="66"/>
      <c r="AR416" s="66"/>
      <c r="AS416" s="66"/>
      <c r="AT416" s="66"/>
      <c r="AU416" s="66"/>
      <c r="AV416" s="66"/>
      <c r="AW416" s="66"/>
      <c r="AX416" s="66"/>
      <c r="AY416" s="66"/>
      <c r="AZ416" s="66">
        <f t="shared" si="14"/>
        <v>0</v>
      </c>
      <c r="BA416" s="66"/>
      <c r="BB416" s="66"/>
      <c r="BC416" s="66"/>
      <c r="BD416" s="66"/>
      <c r="BE416" s="66"/>
      <c r="BF416" s="66"/>
      <c r="BG416" s="66"/>
      <c r="BH416" s="66"/>
      <c r="BI416" s="66"/>
      <c r="BJ416" s="66"/>
      <c r="BK416" s="66"/>
      <c r="BL416" s="66"/>
      <c r="BM416" s="66"/>
      <c r="BN416" s="66"/>
      <c r="BO416" s="66"/>
      <c r="BP416" s="66"/>
      <c r="BQ416" s="66"/>
    </row>
    <row r="417" spans="1:69" ht="13.2" customHeight="1" x14ac:dyDescent="0.2">
      <c r="A417" s="69">
        <f t="shared" si="13"/>
        <v>0</v>
      </c>
      <c r="B417" s="52" t="s">
        <v>0</v>
      </c>
      <c r="C417" s="52" t="s">
        <v>0</v>
      </c>
      <c r="D417" s="52" t="s">
        <v>0</v>
      </c>
      <c r="E417" s="52" t="s">
        <v>0</v>
      </c>
      <c r="F417" s="52" t="s">
        <v>0</v>
      </c>
      <c r="G417" s="52" t="s">
        <v>0</v>
      </c>
      <c r="H417" s="52" t="s">
        <v>0</v>
      </c>
      <c r="I417" s="52" t="s">
        <v>0</v>
      </c>
      <c r="J417" s="52" t="s">
        <v>0</v>
      </c>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f t="shared" si="14"/>
        <v>0</v>
      </c>
      <c r="BA417" s="51"/>
      <c r="BB417" s="51"/>
      <c r="BC417" s="51"/>
      <c r="BD417" s="51"/>
      <c r="BE417" s="51"/>
      <c r="BF417" s="51"/>
      <c r="BG417" s="51"/>
      <c r="BH417" s="51"/>
      <c r="BI417" s="51"/>
      <c r="BJ417" s="51"/>
      <c r="BK417" s="51"/>
      <c r="BL417" s="51"/>
      <c r="BM417" s="51"/>
      <c r="BN417" s="51"/>
      <c r="BO417" s="51"/>
      <c r="BP417" s="51"/>
      <c r="BQ417" s="51"/>
    </row>
    <row r="418" spans="1:69" ht="13.2" customHeight="1" x14ac:dyDescent="0.2">
      <c r="A418" s="69">
        <f t="shared" si="13"/>
        <v>0</v>
      </c>
      <c r="B418" s="52" t="s">
        <v>0</v>
      </c>
      <c r="C418" s="52" t="s">
        <v>0</v>
      </c>
      <c r="D418" s="52" t="s">
        <v>0</v>
      </c>
      <c r="E418" s="52" t="s">
        <v>0</v>
      </c>
      <c r="F418" s="52" t="s">
        <v>0</v>
      </c>
      <c r="G418" s="52" t="s">
        <v>0</v>
      </c>
      <c r="H418" s="52" t="s">
        <v>0</v>
      </c>
      <c r="I418" s="52" t="s">
        <v>0</v>
      </c>
      <c r="J418" s="52" t="s">
        <v>0</v>
      </c>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c r="AP418" s="66"/>
      <c r="AQ418" s="66"/>
      <c r="AR418" s="66"/>
      <c r="AS418" s="66"/>
      <c r="AT418" s="66"/>
      <c r="AU418" s="66"/>
      <c r="AV418" s="66"/>
      <c r="AW418" s="66"/>
      <c r="AX418" s="66"/>
      <c r="AY418" s="66"/>
      <c r="AZ418" s="66">
        <f t="shared" si="14"/>
        <v>0</v>
      </c>
      <c r="BA418" s="66"/>
      <c r="BB418" s="66"/>
      <c r="BC418" s="66"/>
      <c r="BD418" s="66"/>
      <c r="BE418" s="66"/>
      <c r="BF418" s="66"/>
      <c r="BG418" s="66"/>
      <c r="BH418" s="66"/>
      <c r="BI418" s="66"/>
      <c r="BJ418" s="66"/>
      <c r="BK418" s="66"/>
      <c r="BL418" s="66"/>
      <c r="BM418" s="66"/>
      <c r="BN418" s="66"/>
      <c r="BO418" s="66"/>
      <c r="BP418" s="66"/>
      <c r="BQ418" s="66"/>
    </row>
    <row r="419" spans="1:69" ht="13.2" customHeight="1" x14ac:dyDescent="0.2">
      <c r="A419" s="69">
        <f t="shared" si="13"/>
        <v>0</v>
      </c>
      <c r="B419" s="52" t="s">
        <v>0</v>
      </c>
      <c r="C419" s="52" t="s">
        <v>0</v>
      </c>
      <c r="D419" s="52" t="s">
        <v>0</v>
      </c>
      <c r="E419" s="52" t="s">
        <v>0</v>
      </c>
      <c r="F419" s="52" t="s">
        <v>0</v>
      </c>
      <c r="G419" s="52" t="s">
        <v>0</v>
      </c>
      <c r="H419" s="52" t="s">
        <v>0</v>
      </c>
      <c r="I419" s="52" t="s">
        <v>0</v>
      </c>
      <c r="J419" s="52" t="s">
        <v>0</v>
      </c>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f t="shared" si="14"/>
        <v>0</v>
      </c>
      <c r="BA419" s="51"/>
      <c r="BB419" s="51"/>
      <c r="BC419" s="51"/>
      <c r="BD419" s="51"/>
      <c r="BE419" s="51"/>
      <c r="BF419" s="51"/>
      <c r="BG419" s="51"/>
      <c r="BH419" s="51"/>
      <c r="BI419" s="51"/>
      <c r="BJ419" s="51"/>
      <c r="BK419" s="51"/>
      <c r="BL419" s="51"/>
      <c r="BM419" s="51"/>
      <c r="BN419" s="51"/>
      <c r="BO419" s="51"/>
      <c r="BP419" s="51"/>
      <c r="BQ419" s="51"/>
    </row>
    <row r="420" spans="1:69" ht="13.2" customHeight="1" x14ac:dyDescent="0.2">
      <c r="A420" s="69">
        <f t="shared" si="13"/>
        <v>0</v>
      </c>
      <c r="B420" s="52" t="s">
        <v>0</v>
      </c>
      <c r="C420" s="52" t="s">
        <v>0</v>
      </c>
      <c r="D420" s="52" t="s">
        <v>0</v>
      </c>
      <c r="E420" s="52" t="s">
        <v>0</v>
      </c>
      <c r="F420" s="52" t="s">
        <v>0</v>
      </c>
      <c r="G420" s="52" t="s">
        <v>0</v>
      </c>
      <c r="H420" s="52" t="s">
        <v>0</v>
      </c>
      <c r="I420" s="52" t="s">
        <v>0</v>
      </c>
      <c r="J420" s="52" t="s">
        <v>0</v>
      </c>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c r="AP420" s="66"/>
      <c r="AQ420" s="66"/>
      <c r="AR420" s="66"/>
      <c r="AS420" s="66"/>
      <c r="AT420" s="66"/>
      <c r="AU420" s="66"/>
      <c r="AV420" s="66"/>
      <c r="AW420" s="66"/>
      <c r="AX420" s="66"/>
      <c r="AY420" s="66"/>
      <c r="AZ420" s="66">
        <f t="shared" si="14"/>
        <v>0</v>
      </c>
      <c r="BA420" s="66"/>
      <c r="BB420" s="66"/>
      <c r="BC420" s="66"/>
      <c r="BD420" s="66"/>
      <c r="BE420" s="66"/>
      <c r="BF420" s="66"/>
      <c r="BG420" s="66"/>
      <c r="BH420" s="66"/>
      <c r="BI420" s="66"/>
      <c r="BJ420" s="66"/>
      <c r="BK420" s="66"/>
      <c r="BL420" s="66"/>
      <c r="BM420" s="66"/>
      <c r="BN420" s="66"/>
      <c r="BO420" s="66"/>
      <c r="BP420" s="66"/>
      <c r="BQ420" s="66"/>
    </row>
    <row r="421" spans="1:69" ht="13.2" customHeight="1" x14ac:dyDescent="0.2">
      <c r="A421" s="69">
        <f t="shared" si="13"/>
        <v>0</v>
      </c>
      <c r="B421" s="52" t="s">
        <v>0</v>
      </c>
      <c r="C421" s="52" t="s">
        <v>0</v>
      </c>
      <c r="D421" s="52" t="s">
        <v>0</v>
      </c>
      <c r="E421" s="52" t="s">
        <v>0</v>
      </c>
      <c r="F421" s="52" t="s">
        <v>0</v>
      </c>
      <c r="G421" s="52" t="s">
        <v>0</v>
      </c>
      <c r="H421" s="52" t="s">
        <v>0</v>
      </c>
      <c r="I421" s="52" t="s">
        <v>0</v>
      </c>
      <c r="J421" s="52" t="s">
        <v>0</v>
      </c>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f t="shared" si="14"/>
        <v>0</v>
      </c>
      <c r="BA421" s="51"/>
      <c r="BB421" s="51"/>
      <c r="BC421" s="51"/>
      <c r="BD421" s="51"/>
      <c r="BE421" s="51"/>
      <c r="BF421" s="51"/>
      <c r="BG421" s="51"/>
      <c r="BH421" s="51"/>
      <c r="BI421" s="51"/>
      <c r="BJ421" s="51"/>
      <c r="BK421" s="51"/>
      <c r="BL421" s="51"/>
      <c r="BM421" s="51"/>
      <c r="BN421" s="51"/>
      <c r="BO421" s="51"/>
      <c r="BP421" s="51"/>
      <c r="BQ421" s="51"/>
    </row>
    <row r="422" spans="1:69" ht="13.2" customHeight="1" x14ac:dyDescent="0.2">
      <c r="A422" s="69">
        <f t="shared" si="13"/>
        <v>0</v>
      </c>
      <c r="B422" s="52" t="s">
        <v>0</v>
      </c>
      <c r="C422" s="52" t="s">
        <v>0</v>
      </c>
      <c r="D422" s="52" t="s">
        <v>0</v>
      </c>
      <c r="E422" s="52" t="s">
        <v>0</v>
      </c>
      <c r="F422" s="52" t="s">
        <v>0</v>
      </c>
      <c r="G422" s="52" t="s">
        <v>0</v>
      </c>
      <c r="H422" s="52" t="s">
        <v>0</v>
      </c>
      <c r="I422" s="52" t="s">
        <v>0</v>
      </c>
      <c r="J422" s="52" t="s">
        <v>0</v>
      </c>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c r="AP422" s="66"/>
      <c r="AQ422" s="66"/>
      <c r="AR422" s="66"/>
      <c r="AS422" s="66"/>
      <c r="AT422" s="66"/>
      <c r="AU422" s="66"/>
      <c r="AV422" s="66"/>
      <c r="AW422" s="66"/>
      <c r="AX422" s="66"/>
      <c r="AY422" s="66"/>
      <c r="AZ422" s="66">
        <f t="shared" si="14"/>
        <v>0</v>
      </c>
      <c r="BA422" s="66"/>
      <c r="BB422" s="66"/>
      <c r="BC422" s="66"/>
      <c r="BD422" s="66"/>
      <c r="BE422" s="66"/>
      <c r="BF422" s="66"/>
      <c r="BG422" s="66"/>
      <c r="BH422" s="66"/>
      <c r="BI422" s="66"/>
      <c r="BJ422" s="66"/>
      <c r="BK422" s="66"/>
      <c r="BL422" s="66"/>
      <c r="BM422" s="66"/>
      <c r="BN422" s="66"/>
      <c r="BO422" s="66"/>
      <c r="BP422" s="66"/>
      <c r="BQ422" s="66"/>
    </row>
    <row r="423" spans="1:69" ht="13.2" customHeight="1" x14ac:dyDescent="0.2">
      <c r="A423" s="69">
        <f t="shared" si="13"/>
        <v>0</v>
      </c>
      <c r="B423" s="52" t="s">
        <v>0</v>
      </c>
      <c r="C423" s="52" t="s">
        <v>0</v>
      </c>
      <c r="D423" s="52" t="s">
        <v>0</v>
      </c>
      <c r="E423" s="52" t="s">
        <v>0</v>
      </c>
      <c r="F423" s="52" t="s">
        <v>0</v>
      </c>
      <c r="G423" s="52" t="s">
        <v>0</v>
      </c>
      <c r="H423" s="52" t="s">
        <v>0</v>
      </c>
      <c r="I423" s="52" t="s">
        <v>0</v>
      </c>
      <c r="J423" s="52" t="s">
        <v>0</v>
      </c>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f t="shared" si="14"/>
        <v>0</v>
      </c>
      <c r="BA423" s="51"/>
      <c r="BB423" s="51"/>
      <c r="BC423" s="51"/>
      <c r="BD423" s="51"/>
      <c r="BE423" s="51"/>
      <c r="BF423" s="51"/>
      <c r="BG423" s="51"/>
      <c r="BH423" s="51"/>
      <c r="BI423" s="51"/>
      <c r="BJ423" s="51"/>
      <c r="BK423" s="51"/>
      <c r="BL423" s="51"/>
      <c r="BM423" s="51"/>
      <c r="BN423" s="51"/>
      <c r="BO423" s="51"/>
      <c r="BP423" s="51"/>
      <c r="BQ423" s="51"/>
    </row>
    <row r="424" spans="1:69" ht="13.2" customHeight="1" x14ac:dyDescent="0.2">
      <c r="A424" s="69">
        <f t="shared" si="13"/>
        <v>0</v>
      </c>
      <c r="B424" s="52" t="s">
        <v>0</v>
      </c>
      <c r="C424" s="52" t="s">
        <v>0</v>
      </c>
      <c r="D424" s="52" t="s">
        <v>0</v>
      </c>
      <c r="E424" s="52" t="s">
        <v>0</v>
      </c>
      <c r="F424" s="52" t="s">
        <v>0</v>
      </c>
      <c r="G424" s="52" t="s">
        <v>0</v>
      </c>
      <c r="H424" s="52" t="s">
        <v>0</v>
      </c>
      <c r="I424" s="52" t="s">
        <v>0</v>
      </c>
      <c r="J424" s="52" t="s">
        <v>0</v>
      </c>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c r="AP424" s="66"/>
      <c r="AQ424" s="66"/>
      <c r="AR424" s="66"/>
      <c r="AS424" s="66"/>
      <c r="AT424" s="66"/>
      <c r="AU424" s="66"/>
      <c r="AV424" s="66"/>
      <c r="AW424" s="66"/>
      <c r="AX424" s="66"/>
      <c r="AY424" s="66"/>
      <c r="AZ424" s="66">
        <f t="shared" si="14"/>
        <v>0</v>
      </c>
      <c r="BA424" s="66"/>
      <c r="BB424" s="66"/>
      <c r="BC424" s="66"/>
      <c r="BD424" s="66"/>
      <c r="BE424" s="66"/>
      <c r="BF424" s="66"/>
      <c r="BG424" s="66"/>
      <c r="BH424" s="66"/>
      <c r="BI424" s="66"/>
      <c r="BJ424" s="66"/>
      <c r="BK424" s="66"/>
      <c r="BL424" s="66"/>
      <c r="BM424" s="66"/>
      <c r="BN424" s="66"/>
      <c r="BO424" s="66"/>
      <c r="BP424" s="66"/>
      <c r="BQ424" s="66"/>
    </row>
    <row r="425" spans="1:69" ht="13.2" customHeight="1" x14ac:dyDescent="0.2">
      <c r="A425" s="69">
        <f t="shared" si="13"/>
        <v>0</v>
      </c>
      <c r="B425" s="52" t="s">
        <v>0</v>
      </c>
      <c r="C425" s="52" t="s">
        <v>0</v>
      </c>
      <c r="D425" s="52" t="s">
        <v>0</v>
      </c>
      <c r="E425" s="52" t="s">
        <v>0</v>
      </c>
      <c r="F425" s="52" t="s">
        <v>0</v>
      </c>
      <c r="G425" s="52" t="s">
        <v>0</v>
      </c>
      <c r="H425" s="52" t="s">
        <v>0</v>
      </c>
      <c r="I425" s="52" t="s">
        <v>0</v>
      </c>
      <c r="J425" s="52" t="s">
        <v>0</v>
      </c>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f t="shared" si="14"/>
        <v>0</v>
      </c>
      <c r="BA425" s="51"/>
      <c r="BB425" s="51"/>
      <c r="BC425" s="51"/>
      <c r="BD425" s="51"/>
      <c r="BE425" s="51"/>
      <c r="BF425" s="51"/>
      <c r="BG425" s="51"/>
      <c r="BH425" s="51"/>
      <c r="BI425" s="51"/>
      <c r="BJ425" s="51"/>
      <c r="BK425" s="51"/>
      <c r="BL425" s="51"/>
      <c r="BM425" s="51"/>
      <c r="BN425" s="51"/>
      <c r="BO425" s="51"/>
      <c r="BP425" s="51"/>
      <c r="BQ425" s="51"/>
    </row>
    <row r="426" spans="1:69" ht="13.2" customHeight="1" x14ac:dyDescent="0.2">
      <c r="A426" s="69">
        <f t="shared" si="13"/>
        <v>0</v>
      </c>
      <c r="B426" s="52" t="s">
        <v>0</v>
      </c>
      <c r="C426" s="52" t="s">
        <v>0</v>
      </c>
      <c r="D426" s="52" t="s">
        <v>0</v>
      </c>
      <c r="E426" s="52" t="s">
        <v>0</v>
      </c>
      <c r="F426" s="52" t="s">
        <v>0</v>
      </c>
      <c r="G426" s="52" t="s">
        <v>0</v>
      </c>
      <c r="H426" s="52" t="s">
        <v>0</v>
      </c>
      <c r="I426" s="52" t="s">
        <v>0</v>
      </c>
      <c r="J426" s="52" t="s">
        <v>0</v>
      </c>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6"/>
      <c r="AL426" s="66"/>
      <c r="AM426" s="66"/>
      <c r="AN426" s="66"/>
      <c r="AO426" s="66"/>
      <c r="AP426" s="66"/>
      <c r="AQ426" s="66"/>
      <c r="AR426" s="66"/>
      <c r="AS426" s="66"/>
      <c r="AT426" s="66"/>
      <c r="AU426" s="66"/>
      <c r="AV426" s="66"/>
      <c r="AW426" s="66"/>
      <c r="AX426" s="66"/>
      <c r="AY426" s="66"/>
      <c r="AZ426" s="66">
        <f t="shared" si="14"/>
        <v>0</v>
      </c>
      <c r="BA426" s="66"/>
      <c r="BB426" s="66"/>
      <c r="BC426" s="66"/>
      <c r="BD426" s="66"/>
      <c r="BE426" s="66"/>
      <c r="BF426" s="66"/>
      <c r="BG426" s="66"/>
      <c r="BH426" s="66"/>
      <c r="BI426" s="66"/>
      <c r="BJ426" s="66"/>
      <c r="BK426" s="66"/>
      <c r="BL426" s="66"/>
      <c r="BM426" s="66"/>
      <c r="BN426" s="66"/>
      <c r="BO426" s="66"/>
      <c r="BP426" s="66"/>
      <c r="BQ426" s="66"/>
    </row>
    <row r="427" spans="1:69" ht="13.2" customHeight="1" x14ac:dyDescent="0.2">
      <c r="A427" s="69">
        <f t="shared" si="13"/>
        <v>0</v>
      </c>
      <c r="B427" s="52" t="s">
        <v>0</v>
      </c>
      <c r="C427" s="52" t="s">
        <v>0</v>
      </c>
      <c r="D427" s="52" t="s">
        <v>0</v>
      </c>
      <c r="E427" s="52" t="s">
        <v>0</v>
      </c>
      <c r="F427" s="52" t="s">
        <v>0</v>
      </c>
      <c r="G427" s="52" t="s">
        <v>0</v>
      </c>
      <c r="H427" s="52" t="s">
        <v>0</v>
      </c>
      <c r="I427" s="52" t="s">
        <v>0</v>
      </c>
      <c r="J427" s="52" t="s">
        <v>0</v>
      </c>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f t="shared" si="14"/>
        <v>0</v>
      </c>
      <c r="BA427" s="51"/>
      <c r="BB427" s="51"/>
      <c r="BC427" s="51"/>
      <c r="BD427" s="51"/>
      <c r="BE427" s="51"/>
      <c r="BF427" s="51"/>
      <c r="BG427" s="51"/>
      <c r="BH427" s="51"/>
      <c r="BI427" s="51"/>
      <c r="BJ427" s="51"/>
      <c r="BK427" s="51"/>
      <c r="BL427" s="51"/>
      <c r="BM427" s="51"/>
      <c r="BN427" s="51"/>
      <c r="BO427" s="51"/>
      <c r="BP427" s="51"/>
      <c r="BQ427" s="51"/>
    </row>
    <row r="428" spans="1:69" ht="13.2" customHeight="1" x14ac:dyDescent="0.2">
      <c r="A428" s="69">
        <f t="shared" si="13"/>
        <v>0</v>
      </c>
      <c r="B428" s="52" t="s">
        <v>0</v>
      </c>
      <c r="C428" s="52" t="s">
        <v>0</v>
      </c>
      <c r="D428" s="52" t="s">
        <v>0</v>
      </c>
      <c r="E428" s="52" t="s">
        <v>0</v>
      </c>
      <c r="F428" s="52" t="s">
        <v>0</v>
      </c>
      <c r="G428" s="52" t="s">
        <v>0</v>
      </c>
      <c r="H428" s="52" t="s">
        <v>0</v>
      </c>
      <c r="I428" s="52" t="s">
        <v>0</v>
      </c>
      <c r="J428" s="52" t="s">
        <v>0</v>
      </c>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c r="AP428" s="66"/>
      <c r="AQ428" s="66"/>
      <c r="AR428" s="66"/>
      <c r="AS428" s="66"/>
      <c r="AT428" s="66"/>
      <c r="AU428" s="66"/>
      <c r="AV428" s="66"/>
      <c r="AW428" s="66"/>
      <c r="AX428" s="66"/>
      <c r="AY428" s="66"/>
      <c r="AZ428" s="66">
        <f t="shared" si="14"/>
        <v>0</v>
      </c>
      <c r="BA428" s="66"/>
      <c r="BB428" s="66"/>
      <c r="BC428" s="66"/>
      <c r="BD428" s="66"/>
      <c r="BE428" s="66"/>
      <c r="BF428" s="66"/>
      <c r="BG428" s="66"/>
      <c r="BH428" s="66"/>
      <c r="BI428" s="66"/>
      <c r="BJ428" s="66"/>
      <c r="BK428" s="66"/>
      <c r="BL428" s="66"/>
      <c r="BM428" s="66"/>
      <c r="BN428" s="66"/>
      <c r="BO428" s="66"/>
      <c r="BP428" s="66"/>
      <c r="BQ428" s="66"/>
    </row>
    <row r="429" spans="1:69" ht="13.2" customHeight="1" x14ac:dyDescent="0.2">
      <c r="A429" s="69">
        <f t="shared" si="13"/>
        <v>0</v>
      </c>
      <c r="B429" s="52" t="s">
        <v>0</v>
      </c>
      <c r="C429" s="52" t="s">
        <v>0</v>
      </c>
      <c r="D429" s="52" t="s">
        <v>0</v>
      </c>
      <c r="E429" s="52" t="s">
        <v>0</v>
      </c>
      <c r="F429" s="52" t="s">
        <v>0</v>
      </c>
      <c r="G429" s="52" t="s">
        <v>0</v>
      </c>
      <c r="H429" s="52" t="s">
        <v>0</v>
      </c>
      <c r="I429" s="52" t="s">
        <v>0</v>
      </c>
      <c r="J429" s="52" t="s">
        <v>0</v>
      </c>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f t="shared" si="14"/>
        <v>0</v>
      </c>
      <c r="BA429" s="51"/>
      <c r="BB429" s="51"/>
      <c r="BC429" s="51"/>
      <c r="BD429" s="51"/>
      <c r="BE429" s="51"/>
      <c r="BF429" s="51"/>
      <c r="BG429" s="51"/>
      <c r="BH429" s="51"/>
      <c r="BI429" s="51"/>
      <c r="BJ429" s="51"/>
      <c r="BK429" s="51"/>
      <c r="BL429" s="51"/>
      <c r="BM429" s="51"/>
      <c r="BN429" s="51"/>
      <c r="BO429" s="51"/>
      <c r="BP429" s="51"/>
      <c r="BQ429" s="51"/>
    </row>
    <row r="430" spans="1:69" ht="13.2" customHeight="1" x14ac:dyDescent="0.2">
      <c r="A430" s="69">
        <f t="shared" si="13"/>
        <v>0</v>
      </c>
      <c r="B430" s="52" t="s">
        <v>0</v>
      </c>
      <c r="C430" s="52" t="s">
        <v>0</v>
      </c>
      <c r="D430" s="52" t="s">
        <v>0</v>
      </c>
      <c r="E430" s="52" t="s">
        <v>0</v>
      </c>
      <c r="F430" s="52" t="s">
        <v>0</v>
      </c>
      <c r="G430" s="52" t="s">
        <v>0</v>
      </c>
      <c r="H430" s="52" t="s">
        <v>0</v>
      </c>
      <c r="I430" s="52" t="s">
        <v>0</v>
      </c>
      <c r="J430" s="52" t="s">
        <v>0</v>
      </c>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f t="shared" si="14"/>
        <v>0</v>
      </c>
      <c r="BA430" s="66"/>
      <c r="BB430" s="66"/>
      <c r="BC430" s="66"/>
      <c r="BD430" s="66"/>
      <c r="BE430" s="66"/>
      <c r="BF430" s="66"/>
      <c r="BG430" s="66"/>
      <c r="BH430" s="66"/>
      <c r="BI430" s="66"/>
      <c r="BJ430" s="66"/>
      <c r="BK430" s="66"/>
      <c r="BL430" s="66"/>
      <c r="BM430" s="66"/>
      <c r="BN430" s="66"/>
      <c r="BO430" s="66"/>
      <c r="BP430" s="66"/>
      <c r="BQ430" s="66"/>
    </row>
    <row r="431" spans="1:69" ht="13.2" customHeight="1" x14ac:dyDescent="0.2">
      <c r="A431" s="69">
        <f t="shared" si="13"/>
        <v>0</v>
      </c>
      <c r="B431" s="52" t="s">
        <v>0</v>
      </c>
      <c r="C431" s="52" t="s">
        <v>0</v>
      </c>
      <c r="D431" s="52" t="s">
        <v>0</v>
      </c>
      <c r="E431" s="52" t="s">
        <v>0</v>
      </c>
      <c r="F431" s="52" t="s">
        <v>0</v>
      </c>
      <c r="G431" s="52" t="s">
        <v>0</v>
      </c>
      <c r="H431" s="52" t="s">
        <v>0</v>
      </c>
      <c r="I431" s="52" t="s">
        <v>0</v>
      </c>
      <c r="J431" s="52" t="s">
        <v>0</v>
      </c>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f t="shared" si="14"/>
        <v>0</v>
      </c>
      <c r="BA431" s="51"/>
      <c r="BB431" s="51"/>
      <c r="BC431" s="51"/>
      <c r="BD431" s="51"/>
      <c r="BE431" s="51"/>
      <c r="BF431" s="51"/>
      <c r="BG431" s="51"/>
      <c r="BH431" s="51"/>
      <c r="BI431" s="51"/>
      <c r="BJ431" s="51"/>
      <c r="BK431" s="51"/>
      <c r="BL431" s="51"/>
      <c r="BM431" s="51"/>
      <c r="BN431" s="51"/>
      <c r="BO431" s="51"/>
      <c r="BP431" s="51"/>
      <c r="BQ431" s="51"/>
    </row>
    <row r="432" spans="1:69" ht="13.2" customHeight="1" x14ac:dyDescent="0.2">
      <c r="A432" s="69">
        <f t="shared" si="13"/>
        <v>0</v>
      </c>
      <c r="B432" s="52" t="s">
        <v>0</v>
      </c>
      <c r="C432" s="52" t="s">
        <v>0</v>
      </c>
      <c r="D432" s="52" t="s">
        <v>0</v>
      </c>
      <c r="E432" s="52" t="s">
        <v>0</v>
      </c>
      <c r="F432" s="52" t="s">
        <v>0</v>
      </c>
      <c r="G432" s="52" t="s">
        <v>0</v>
      </c>
      <c r="H432" s="52" t="s">
        <v>0</v>
      </c>
      <c r="I432" s="52" t="s">
        <v>0</v>
      </c>
      <c r="J432" s="52" t="s">
        <v>0</v>
      </c>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f t="shared" si="14"/>
        <v>0</v>
      </c>
      <c r="BA432" s="66"/>
      <c r="BB432" s="66"/>
      <c r="BC432" s="66"/>
      <c r="BD432" s="66"/>
      <c r="BE432" s="66"/>
      <c r="BF432" s="66"/>
      <c r="BG432" s="66"/>
      <c r="BH432" s="66"/>
      <c r="BI432" s="66"/>
      <c r="BJ432" s="66"/>
      <c r="BK432" s="66"/>
      <c r="BL432" s="66"/>
      <c r="BM432" s="66"/>
      <c r="BN432" s="66"/>
      <c r="BO432" s="66"/>
      <c r="BP432" s="66"/>
      <c r="BQ432" s="66"/>
    </row>
    <row r="433" spans="1:69" ht="13.2" customHeight="1" x14ac:dyDescent="0.2">
      <c r="A433" s="69">
        <f t="shared" si="13"/>
        <v>0</v>
      </c>
      <c r="B433" s="52" t="s">
        <v>0</v>
      </c>
      <c r="C433" s="52" t="s">
        <v>0</v>
      </c>
      <c r="D433" s="52" t="s">
        <v>0</v>
      </c>
      <c r="E433" s="52" t="s">
        <v>0</v>
      </c>
      <c r="F433" s="52" t="s">
        <v>0</v>
      </c>
      <c r="G433" s="52" t="s">
        <v>0</v>
      </c>
      <c r="H433" s="52" t="s">
        <v>0</v>
      </c>
      <c r="I433" s="52" t="s">
        <v>0</v>
      </c>
      <c r="J433" s="52" t="s">
        <v>0</v>
      </c>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f t="shared" si="14"/>
        <v>0</v>
      </c>
      <c r="BA433" s="51"/>
      <c r="BB433" s="51"/>
      <c r="BC433" s="51"/>
      <c r="BD433" s="51"/>
      <c r="BE433" s="51"/>
      <c r="BF433" s="51"/>
      <c r="BG433" s="51"/>
      <c r="BH433" s="51"/>
      <c r="BI433" s="51"/>
      <c r="BJ433" s="51"/>
      <c r="BK433" s="51"/>
      <c r="BL433" s="51"/>
      <c r="BM433" s="51"/>
      <c r="BN433" s="51"/>
      <c r="BO433" s="51"/>
      <c r="BP433" s="51"/>
      <c r="BQ433" s="51"/>
    </row>
    <row r="434" spans="1:69" ht="13.2" customHeight="1" x14ac:dyDescent="0.2">
      <c r="A434" s="69">
        <f t="shared" si="13"/>
        <v>0</v>
      </c>
      <c r="B434" s="52" t="s">
        <v>0</v>
      </c>
      <c r="C434" s="52" t="s">
        <v>0</v>
      </c>
      <c r="D434" s="52" t="s">
        <v>0</v>
      </c>
      <c r="E434" s="52" t="s">
        <v>0</v>
      </c>
      <c r="F434" s="52" t="s">
        <v>0</v>
      </c>
      <c r="G434" s="52" t="s">
        <v>0</v>
      </c>
      <c r="H434" s="52" t="s">
        <v>0</v>
      </c>
      <c r="I434" s="52" t="s">
        <v>0</v>
      </c>
      <c r="J434" s="52" t="s">
        <v>0</v>
      </c>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f t="shared" si="14"/>
        <v>0</v>
      </c>
      <c r="BA434" s="66"/>
      <c r="BB434" s="66"/>
      <c r="BC434" s="66"/>
      <c r="BD434" s="66"/>
      <c r="BE434" s="66"/>
      <c r="BF434" s="66"/>
      <c r="BG434" s="66"/>
      <c r="BH434" s="66"/>
      <c r="BI434" s="66"/>
      <c r="BJ434" s="66"/>
      <c r="BK434" s="66"/>
      <c r="BL434" s="66"/>
      <c r="BM434" s="66"/>
      <c r="BN434" s="66"/>
      <c r="BO434" s="66"/>
      <c r="BP434" s="66"/>
      <c r="BQ434" s="66"/>
    </row>
    <row r="435" spans="1:69" ht="13.2" customHeight="1" x14ac:dyDescent="0.2">
      <c r="A435" s="69">
        <f t="shared" si="13"/>
        <v>0</v>
      </c>
      <c r="B435" s="52" t="s">
        <v>0</v>
      </c>
      <c r="C435" s="52" t="s">
        <v>0</v>
      </c>
      <c r="D435" s="52" t="s">
        <v>0</v>
      </c>
      <c r="E435" s="52" t="s">
        <v>0</v>
      </c>
      <c r="F435" s="52" t="s">
        <v>0</v>
      </c>
      <c r="G435" s="52" t="s">
        <v>0</v>
      </c>
      <c r="H435" s="52" t="s">
        <v>0</v>
      </c>
      <c r="I435" s="52" t="s">
        <v>0</v>
      </c>
      <c r="J435" s="52" t="s">
        <v>0</v>
      </c>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f t="shared" si="14"/>
        <v>0</v>
      </c>
      <c r="BA435" s="51"/>
      <c r="BB435" s="51"/>
      <c r="BC435" s="51"/>
      <c r="BD435" s="51"/>
      <c r="BE435" s="51"/>
      <c r="BF435" s="51"/>
      <c r="BG435" s="51"/>
      <c r="BH435" s="51"/>
      <c r="BI435" s="51"/>
      <c r="BJ435" s="51"/>
      <c r="BK435" s="51"/>
      <c r="BL435" s="51"/>
      <c r="BM435" s="51"/>
      <c r="BN435" s="51"/>
      <c r="BO435" s="51"/>
      <c r="BP435" s="51"/>
      <c r="BQ435" s="51"/>
    </row>
    <row r="436" spans="1:69" ht="13.2" customHeight="1" x14ac:dyDescent="0.2">
      <c r="A436" s="69">
        <f t="shared" si="13"/>
        <v>0</v>
      </c>
      <c r="B436" s="52" t="s">
        <v>0</v>
      </c>
      <c r="C436" s="52" t="s">
        <v>0</v>
      </c>
      <c r="D436" s="52" t="s">
        <v>0</v>
      </c>
      <c r="E436" s="52" t="s">
        <v>0</v>
      </c>
      <c r="F436" s="52" t="s">
        <v>0</v>
      </c>
      <c r="G436" s="52" t="s">
        <v>0</v>
      </c>
      <c r="H436" s="52" t="s">
        <v>0</v>
      </c>
      <c r="I436" s="52" t="s">
        <v>0</v>
      </c>
      <c r="J436" s="52" t="s">
        <v>0</v>
      </c>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f t="shared" si="14"/>
        <v>0</v>
      </c>
      <c r="BA436" s="66"/>
      <c r="BB436" s="66"/>
      <c r="BC436" s="66"/>
      <c r="BD436" s="66"/>
      <c r="BE436" s="66"/>
      <c r="BF436" s="66"/>
      <c r="BG436" s="66"/>
      <c r="BH436" s="66"/>
      <c r="BI436" s="66"/>
      <c r="BJ436" s="66"/>
      <c r="BK436" s="66"/>
      <c r="BL436" s="66"/>
      <c r="BM436" s="66"/>
      <c r="BN436" s="66"/>
      <c r="BO436" s="66"/>
      <c r="BP436" s="66"/>
      <c r="BQ436" s="66"/>
    </row>
    <row r="437" spans="1:69" ht="13.2" customHeight="1" x14ac:dyDescent="0.2">
      <c r="A437" s="69">
        <f t="shared" si="13"/>
        <v>0</v>
      </c>
      <c r="B437" s="52" t="s">
        <v>0</v>
      </c>
      <c r="C437" s="52" t="s">
        <v>0</v>
      </c>
      <c r="D437" s="52" t="s">
        <v>0</v>
      </c>
      <c r="E437" s="52" t="s">
        <v>0</v>
      </c>
      <c r="F437" s="52" t="s">
        <v>0</v>
      </c>
      <c r="G437" s="52" t="s">
        <v>0</v>
      </c>
      <c r="H437" s="52" t="s">
        <v>0</v>
      </c>
      <c r="I437" s="52" t="s">
        <v>0</v>
      </c>
      <c r="J437" s="52" t="s">
        <v>0</v>
      </c>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f t="shared" si="14"/>
        <v>0</v>
      </c>
      <c r="BA437" s="51"/>
      <c r="BB437" s="51"/>
      <c r="BC437" s="51"/>
      <c r="BD437" s="51"/>
      <c r="BE437" s="51"/>
      <c r="BF437" s="51"/>
      <c r="BG437" s="51"/>
      <c r="BH437" s="51"/>
      <c r="BI437" s="51"/>
      <c r="BJ437" s="51"/>
      <c r="BK437" s="51"/>
      <c r="BL437" s="51"/>
      <c r="BM437" s="51"/>
      <c r="BN437" s="51"/>
      <c r="BO437" s="51"/>
      <c r="BP437" s="51"/>
      <c r="BQ437" s="51"/>
    </row>
    <row r="438" spans="1:69" ht="13.2" customHeight="1" x14ac:dyDescent="0.2">
      <c r="A438" s="69">
        <f t="shared" si="13"/>
        <v>0</v>
      </c>
      <c r="B438" s="52" t="s">
        <v>0</v>
      </c>
      <c r="C438" s="52" t="s">
        <v>0</v>
      </c>
      <c r="D438" s="52" t="s">
        <v>0</v>
      </c>
      <c r="E438" s="52" t="s">
        <v>0</v>
      </c>
      <c r="F438" s="52" t="s">
        <v>0</v>
      </c>
      <c r="G438" s="52" t="s">
        <v>0</v>
      </c>
      <c r="H438" s="52" t="s">
        <v>0</v>
      </c>
      <c r="I438" s="52" t="s">
        <v>0</v>
      </c>
      <c r="J438" s="52" t="s">
        <v>0</v>
      </c>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f t="shared" si="14"/>
        <v>0</v>
      </c>
      <c r="BA438" s="66"/>
      <c r="BB438" s="66"/>
      <c r="BC438" s="66"/>
      <c r="BD438" s="66"/>
      <c r="BE438" s="66"/>
      <c r="BF438" s="66"/>
      <c r="BG438" s="66"/>
      <c r="BH438" s="66"/>
      <c r="BI438" s="66"/>
      <c r="BJ438" s="66"/>
      <c r="BK438" s="66"/>
      <c r="BL438" s="66"/>
      <c r="BM438" s="66"/>
      <c r="BN438" s="66"/>
      <c r="BO438" s="66"/>
      <c r="BP438" s="66"/>
      <c r="BQ438" s="66"/>
    </row>
    <row r="439" spans="1:69" ht="13.2" customHeight="1" x14ac:dyDescent="0.2">
      <c r="A439" s="69">
        <f t="shared" si="13"/>
        <v>0</v>
      </c>
      <c r="B439" s="52" t="s">
        <v>0</v>
      </c>
      <c r="C439" s="52" t="s">
        <v>0</v>
      </c>
      <c r="D439" s="52" t="s">
        <v>0</v>
      </c>
      <c r="E439" s="52" t="s">
        <v>0</v>
      </c>
      <c r="F439" s="52" t="s">
        <v>0</v>
      </c>
      <c r="G439" s="52" t="s">
        <v>0</v>
      </c>
      <c r="H439" s="52" t="s">
        <v>0</v>
      </c>
      <c r="I439" s="52" t="s">
        <v>0</v>
      </c>
      <c r="J439" s="52" t="s">
        <v>0</v>
      </c>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f t="shared" si="14"/>
        <v>0</v>
      </c>
      <c r="BA439" s="51"/>
      <c r="BB439" s="51"/>
      <c r="BC439" s="51"/>
      <c r="BD439" s="51"/>
      <c r="BE439" s="51"/>
      <c r="BF439" s="51"/>
      <c r="BG439" s="51"/>
      <c r="BH439" s="51"/>
      <c r="BI439" s="51"/>
      <c r="BJ439" s="51"/>
      <c r="BK439" s="51"/>
      <c r="BL439" s="51"/>
      <c r="BM439" s="51"/>
      <c r="BN439" s="51"/>
      <c r="BO439" s="51"/>
      <c r="BP439" s="51"/>
      <c r="BQ439" s="51"/>
    </row>
    <row r="440" spans="1:69" ht="13.2" customHeight="1" x14ac:dyDescent="0.2">
      <c r="A440" s="69">
        <f t="shared" si="13"/>
        <v>0</v>
      </c>
      <c r="B440" s="52" t="s">
        <v>0</v>
      </c>
      <c r="C440" s="52" t="s">
        <v>0</v>
      </c>
      <c r="D440" s="52" t="s">
        <v>0</v>
      </c>
      <c r="E440" s="52" t="s">
        <v>0</v>
      </c>
      <c r="F440" s="52" t="s">
        <v>0</v>
      </c>
      <c r="G440" s="52" t="s">
        <v>0</v>
      </c>
      <c r="H440" s="52" t="s">
        <v>0</v>
      </c>
      <c r="I440" s="52" t="s">
        <v>0</v>
      </c>
      <c r="J440" s="52" t="s">
        <v>0</v>
      </c>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f t="shared" si="14"/>
        <v>0</v>
      </c>
      <c r="BA440" s="66"/>
      <c r="BB440" s="66"/>
      <c r="BC440" s="66"/>
      <c r="BD440" s="66"/>
      <c r="BE440" s="66"/>
      <c r="BF440" s="66"/>
      <c r="BG440" s="66"/>
      <c r="BH440" s="66"/>
      <c r="BI440" s="66"/>
      <c r="BJ440" s="66"/>
      <c r="BK440" s="66"/>
      <c r="BL440" s="66"/>
      <c r="BM440" s="66"/>
      <c r="BN440" s="66"/>
      <c r="BO440" s="66"/>
      <c r="BP440" s="66"/>
      <c r="BQ440" s="66"/>
    </row>
    <row r="441" spans="1:69" ht="13.2" customHeight="1" x14ac:dyDescent="0.2">
      <c r="A441" s="69">
        <f t="shared" si="13"/>
        <v>0</v>
      </c>
      <c r="B441" s="52" t="s">
        <v>0</v>
      </c>
      <c r="C441" s="52" t="s">
        <v>0</v>
      </c>
      <c r="D441" s="52" t="s">
        <v>0</v>
      </c>
      <c r="E441" s="52" t="s">
        <v>0</v>
      </c>
      <c r="F441" s="52" t="s">
        <v>0</v>
      </c>
      <c r="G441" s="52" t="s">
        <v>0</v>
      </c>
      <c r="H441" s="52" t="s">
        <v>0</v>
      </c>
      <c r="I441" s="52" t="s">
        <v>0</v>
      </c>
      <c r="J441" s="52" t="s">
        <v>0</v>
      </c>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f t="shared" si="14"/>
        <v>0</v>
      </c>
      <c r="BA441" s="51"/>
      <c r="BB441" s="51"/>
      <c r="BC441" s="51"/>
      <c r="BD441" s="51"/>
      <c r="BE441" s="51"/>
      <c r="BF441" s="51"/>
      <c r="BG441" s="51"/>
      <c r="BH441" s="51"/>
      <c r="BI441" s="51"/>
      <c r="BJ441" s="51"/>
      <c r="BK441" s="51"/>
      <c r="BL441" s="51"/>
      <c r="BM441" s="51"/>
      <c r="BN441" s="51"/>
      <c r="BO441" s="51"/>
      <c r="BP441" s="51"/>
      <c r="BQ441" s="51"/>
    </row>
    <row r="442" spans="1:69" ht="13.2" customHeight="1" x14ac:dyDescent="0.2">
      <c r="A442" s="69">
        <f t="shared" si="13"/>
        <v>0</v>
      </c>
      <c r="B442" s="52" t="s">
        <v>0</v>
      </c>
      <c r="C442" s="52" t="s">
        <v>0</v>
      </c>
      <c r="D442" s="52" t="s">
        <v>0</v>
      </c>
      <c r="E442" s="52" t="s">
        <v>0</v>
      </c>
      <c r="F442" s="52" t="s">
        <v>0</v>
      </c>
      <c r="G442" s="52" t="s">
        <v>0</v>
      </c>
      <c r="H442" s="52" t="s">
        <v>0</v>
      </c>
      <c r="I442" s="52" t="s">
        <v>0</v>
      </c>
      <c r="J442" s="52" t="s">
        <v>0</v>
      </c>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f t="shared" si="14"/>
        <v>0</v>
      </c>
      <c r="BA442" s="66"/>
      <c r="BB442" s="66"/>
      <c r="BC442" s="66"/>
      <c r="BD442" s="66"/>
      <c r="BE442" s="66"/>
      <c r="BF442" s="66"/>
      <c r="BG442" s="66"/>
      <c r="BH442" s="66"/>
      <c r="BI442" s="66"/>
      <c r="BJ442" s="66"/>
      <c r="BK442" s="66"/>
      <c r="BL442" s="66"/>
      <c r="BM442" s="66"/>
      <c r="BN442" s="66"/>
      <c r="BO442" s="66"/>
      <c r="BP442" s="66"/>
      <c r="BQ442" s="66"/>
    </row>
    <row r="443" spans="1:69" ht="13.2" customHeight="1" x14ac:dyDescent="0.2">
      <c r="A443" s="69">
        <f t="shared" si="13"/>
        <v>0</v>
      </c>
      <c r="B443" s="52" t="s">
        <v>0</v>
      </c>
      <c r="C443" s="52" t="s">
        <v>0</v>
      </c>
      <c r="D443" s="52" t="s">
        <v>0</v>
      </c>
      <c r="E443" s="52" t="s">
        <v>0</v>
      </c>
      <c r="F443" s="52" t="s">
        <v>0</v>
      </c>
      <c r="G443" s="52" t="s">
        <v>0</v>
      </c>
      <c r="H443" s="52" t="s">
        <v>0</v>
      </c>
      <c r="I443" s="52" t="s">
        <v>0</v>
      </c>
      <c r="J443" s="52" t="s">
        <v>0</v>
      </c>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f t="shared" si="14"/>
        <v>0</v>
      </c>
      <c r="BA443" s="51"/>
      <c r="BB443" s="51"/>
      <c r="BC443" s="51"/>
      <c r="BD443" s="51"/>
      <c r="BE443" s="51"/>
      <c r="BF443" s="51"/>
      <c r="BG443" s="51"/>
      <c r="BH443" s="51"/>
      <c r="BI443" s="51"/>
      <c r="BJ443" s="51"/>
      <c r="BK443" s="51"/>
      <c r="BL443" s="51"/>
      <c r="BM443" s="51"/>
      <c r="BN443" s="51"/>
      <c r="BO443" s="51"/>
      <c r="BP443" s="51"/>
      <c r="BQ443" s="51"/>
    </row>
    <row r="444" spans="1:69" ht="13.2" customHeight="1" x14ac:dyDescent="0.2">
      <c r="A444" s="69">
        <f t="shared" si="13"/>
        <v>0</v>
      </c>
      <c r="B444" s="52" t="s">
        <v>0</v>
      </c>
      <c r="C444" s="52" t="s">
        <v>0</v>
      </c>
      <c r="D444" s="52" t="s">
        <v>0</v>
      </c>
      <c r="E444" s="52" t="s">
        <v>0</v>
      </c>
      <c r="F444" s="52" t="s">
        <v>0</v>
      </c>
      <c r="G444" s="52" t="s">
        <v>0</v>
      </c>
      <c r="H444" s="52" t="s">
        <v>0</v>
      </c>
      <c r="I444" s="52" t="s">
        <v>0</v>
      </c>
      <c r="J444" s="52" t="s">
        <v>0</v>
      </c>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f t="shared" si="14"/>
        <v>0</v>
      </c>
      <c r="BA444" s="66"/>
      <c r="BB444" s="66"/>
      <c r="BC444" s="66"/>
      <c r="BD444" s="66"/>
      <c r="BE444" s="66"/>
      <c r="BF444" s="66"/>
      <c r="BG444" s="66"/>
      <c r="BH444" s="66"/>
      <c r="BI444" s="66"/>
      <c r="BJ444" s="66"/>
      <c r="BK444" s="66"/>
      <c r="BL444" s="66"/>
      <c r="BM444" s="66"/>
      <c r="BN444" s="66"/>
      <c r="BO444" s="66"/>
      <c r="BP444" s="66"/>
      <c r="BQ444" s="66"/>
    </row>
    <row r="445" spans="1:69" ht="13.2" customHeight="1" x14ac:dyDescent="0.2">
      <c r="A445" s="69">
        <f t="shared" si="13"/>
        <v>0</v>
      </c>
      <c r="B445" s="52" t="s">
        <v>0</v>
      </c>
      <c r="C445" s="52" t="s">
        <v>0</v>
      </c>
      <c r="D445" s="52" t="s">
        <v>0</v>
      </c>
      <c r="E445" s="52" t="s">
        <v>0</v>
      </c>
      <c r="F445" s="52" t="s">
        <v>0</v>
      </c>
      <c r="G445" s="52" t="s">
        <v>0</v>
      </c>
      <c r="H445" s="52" t="s">
        <v>0</v>
      </c>
      <c r="I445" s="52" t="s">
        <v>0</v>
      </c>
      <c r="J445" s="52" t="s">
        <v>0</v>
      </c>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f t="shared" si="14"/>
        <v>0</v>
      </c>
      <c r="BA445" s="51"/>
      <c r="BB445" s="51"/>
      <c r="BC445" s="51"/>
      <c r="BD445" s="51"/>
      <c r="BE445" s="51"/>
      <c r="BF445" s="51"/>
      <c r="BG445" s="51"/>
      <c r="BH445" s="51"/>
      <c r="BI445" s="51"/>
      <c r="BJ445" s="51"/>
      <c r="BK445" s="51"/>
      <c r="BL445" s="51"/>
      <c r="BM445" s="51"/>
      <c r="BN445" s="51"/>
      <c r="BO445" s="51"/>
      <c r="BP445" s="51"/>
      <c r="BQ445" s="51"/>
    </row>
    <row r="446" spans="1:69" ht="13.2" customHeight="1" x14ac:dyDescent="0.2">
      <c r="A446" s="69">
        <f t="shared" si="13"/>
        <v>0</v>
      </c>
      <c r="B446" s="52" t="s">
        <v>0</v>
      </c>
      <c r="C446" s="52" t="s">
        <v>0</v>
      </c>
      <c r="D446" s="52" t="s">
        <v>0</v>
      </c>
      <c r="E446" s="52" t="s">
        <v>0</v>
      </c>
      <c r="F446" s="52" t="s">
        <v>0</v>
      </c>
      <c r="G446" s="52" t="s">
        <v>0</v>
      </c>
      <c r="H446" s="52" t="s">
        <v>0</v>
      </c>
      <c r="I446" s="52" t="s">
        <v>0</v>
      </c>
      <c r="J446" s="52" t="s">
        <v>0</v>
      </c>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f t="shared" si="14"/>
        <v>0</v>
      </c>
      <c r="BA446" s="66"/>
      <c r="BB446" s="66"/>
      <c r="BC446" s="66"/>
      <c r="BD446" s="66"/>
      <c r="BE446" s="66"/>
      <c r="BF446" s="66"/>
      <c r="BG446" s="66"/>
      <c r="BH446" s="66"/>
      <c r="BI446" s="66"/>
      <c r="BJ446" s="66"/>
      <c r="BK446" s="66"/>
      <c r="BL446" s="66"/>
      <c r="BM446" s="66"/>
      <c r="BN446" s="66"/>
      <c r="BO446" s="66"/>
      <c r="BP446" s="66"/>
      <c r="BQ446" s="66"/>
    </row>
    <row r="447" spans="1:69" ht="13.2" customHeight="1" x14ac:dyDescent="0.2">
      <c r="A447" s="69">
        <f t="shared" si="13"/>
        <v>0</v>
      </c>
      <c r="B447" s="52" t="s">
        <v>0</v>
      </c>
      <c r="C447" s="52" t="s">
        <v>0</v>
      </c>
      <c r="D447" s="52" t="s">
        <v>0</v>
      </c>
      <c r="E447" s="52" t="s">
        <v>0</v>
      </c>
      <c r="F447" s="52" t="s">
        <v>0</v>
      </c>
      <c r="G447" s="52" t="s">
        <v>0</v>
      </c>
      <c r="H447" s="52" t="s">
        <v>0</v>
      </c>
      <c r="I447" s="52" t="s">
        <v>0</v>
      </c>
      <c r="J447" s="52" t="s">
        <v>0</v>
      </c>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f t="shared" si="14"/>
        <v>0</v>
      </c>
      <c r="BA447" s="51"/>
      <c r="BB447" s="51"/>
      <c r="BC447" s="51"/>
      <c r="BD447" s="51"/>
      <c r="BE447" s="51"/>
      <c r="BF447" s="51"/>
      <c r="BG447" s="51"/>
      <c r="BH447" s="51"/>
      <c r="BI447" s="51"/>
      <c r="BJ447" s="51"/>
      <c r="BK447" s="51"/>
      <c r="BL447" s="51"/>
      <c r="BM447" s="51"/>
      <c r="BN447" s="51"/>
      <c r="BO447" s="51"/>
      <c r="BP447" s="51"/>
      <c r="BQ447" s="51"/>
    </row>
    <row r="448" spans="1:69" ht="13.2" customHeight="1" x14ac:dyDescent="0.2">
      <c r="A448" s="69">
        <f t="shared" si="13"/>
        <v>0</v>
      </c>
      <c r="B448" s="52" t="s">
        <v>0</v>
      </c>
      <c r="C448" s="52" t="s">
        <v>0</v>
      </c>
      <c r="D448" s="52" t="s">
        <v>0</v>
      </c>
      <c r="E448" s="52" t="s">
        <v>0</v>
      </c>
      <c r="F448" s="52" t="s">
        <v>0</v>
      </c>
      <c r="G448" s="52" t="s">
        <v>0</v>
      </c>
      <c r="H448" s="52" t="s">
        <v>0</v>
      </c>
      <c r="I448" s="52" t="s">
        <v>0</v>
      </c>
      <c r="J448" s="52" t="s">
        <v>0</v>
      </c>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f t="shared" si="14"/>
        <v>0</v>
      </c>
      <c r="BA448" s="66"/>
      <c r="BB448" s="66"/>
      <c r="BC448" s="66"/>
      <c r="BD448" s="66"/>
      <c r="BE448" s="66"/>
      <c r="BF448" s="66"/>
      <c r="BG448" s="66"/>
      <c r="BH448" s="66"/>
      <c r="BI448" s="66"/>
      <c r="BJ448" s="66"/>
      <c r="BK448" s="66"/>
      <c r="BL448" s="66"/>
      <c r="BM448" s="66"/>
      <c r="BN448" s="66"/>
      <c r="BO448" s="66"/>
      <c r="BP448" s="66"/>
      <c r="BQ448" s="66"/>
    </row>
    <row r="449" spans="1:69" ht="13.2" customHeight="1" x14ac:dyDescent="0.2">
      <c r="A449" s="69">
        <f t="shared" si="13"/>
        <v>0</v>
      </c>
      <c r="B449" s="52" t="s">
        <v>0</v>
      </c>
      <c r="C449" s="52" t="s">
        <v>0</v>
      </c>
      <c r="D449" s="52" t="s">
        <v>0</v>
      </c>
      <c r="E449" s="52" t="s">
        <v>0</v>
      </c>
      <c r="F449" s="52" t="s">
        <v>0</v>
      </c>
      <c r="G449" s="52" t="s">
        <v>0</v>
      </c>
      <c r="H449" s="52" t="s">
        <v>0</v>
      </c>
      <c r="I449" s="52" t="s">
        <v>0</v>
      </c>
      <c r="J449" s="52" t="s">
        <v>0</v>
      </c>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f t="shared" si="14"/>
        <v>0</v>
      </c>
      <c r="BA449" s="51"/>
      <c r="BB449" s="51"/>
      <c r="BC449" s="51"/>
      <c r="BD449" s="51"/>
      <c r="BE449" s="51"/>
      <c r="BF449" s="51"/>
      <c r="BG449" s="51"/>
      <c r="BH449" s="51"/>
      <c r="BI449" s="51"/>
      <c r="BJ449" s="51"/>
      <c r="BK449" s="51"/>
      <c r="BL449" s="51"/>
      <c r="BM449" s="51"/>
      <c r="BN449" s="51"/>
      <c r="BO449" s="51"/>
      <c r="BP449" s="51"/>
      <c r="BQ449" s="51"/>
    </row>
    <row r="450" spans="1:69" ht="13.2" customHeight="1" x14ac:dyDescent="0.2">
      <c r="A450" s="69">
        <f t="shared" si="13"/>
        <v>0</v>
      </c>
      <c r="B450" s="52" t="s">
        <v>0</v>
      </c>
      <c r="C450" s="52" t="s">
        <v>0</v>
      </c>
      <c r="D450" s="52" t="s">
        <v>0</v>
      </c>
      <c r="E450" s="52" t="s">
        <v>0</v>
      </c>
      <c r="F450" s="52" t="s">
        <v>0</v>
      </c>
      <c r="G450" s="52" t="s">
        <v>0</v>
      </c>
      <c r="H450" s="52" t="s">
        <v>0</v>
      </c>
      <c r="I450" s="52" t="s">
        <v>0</v>
      </c>
      <c r="J450" s="52" t="s">
        <v>0</v>
      </c>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f t="shared" si="14"/>
        <v>0</v>
      </c>
      <c r="BA450" s="66"/>
      <c r="BB450" s="66"/>
      <c r="BC450" s="66"/>
      <c r="BD450" s="66"/>
      <c r="BE450" s="66"/>
      <c r="BF450" s="66"/>
      <c r="BG450" s="66"/>
      <c r="BH450" s="66"/>
      <c r="BI450" s="66"/>
      <c r="BJ450" s="66"/>
      <c r="BK450" s="66"/>
      <c r="BL450" s="66"/>
      <c r="BM450" s="66"/>
      <c r="BN450" s="66"/>
      <c r="BO450" s="66"/>
      <c r="BP450" s="66"/>
      <c r="BQ450" s="66"/>
    </row>
    <row r="451" spans="1:69" ht="13.2" customHeight="1" x14ac:dyDescent="0.2">
      <c r="A451" s="69">
        <f t="shared" si="13"/>
        <v>0</v>
      </c>
      <c r="B451" s="52" t="s">
        <v>0</v>
      </c>
      <c r="C451" s="52" t="s">
        <v>0</v>
      </c>
      <c r="D451" s="52" t="s">
        <v>0</v>
      </c>
      <c r="E451" s="52" t="s">
        <v>0</v>
      </c>
      <c r="F451" s="52" t="s">
        <v>0</v>
      </c>
      <c r="G451" s="52" t="s">
        <v>0</v>
      </c>
      <c r="H451" s="52" t="s">
        <v>0</v>
      </c>
      <c r="I451" s="52" t="s">
        <v>0</v>
      </c>
      <c r="J451" s="52" t="s">
        <v>0</v>
      </c>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f t="shared" si="14"/>
        <v>0</v>
      </c>
      <c r="BA451" s="51"/>
      <c r="BB451" s="51"/>
      <c r="BC451" s="51"/>
      <c r="BD451" s="51"/>
      <c r="BE451" s="51"/>
      <c r="BF451" s="51"/>
      <c r="BG451" s="51"/>
      <c r="BH451" s="51"/>
      <c r="BI451" s="51"/>
      <c r="BJ451" s="51"/>
      <c r="BK451" s="51"/>
      <c r="BL451" s="51"/>
      <c r="BM451" s="51"/>
      <c r="BN451" s="51"/>
      <c r="BO451" s="51"/>
      <c r="BP451" s="51"/>
      <c r="BQ451" s="51"/>
    </row>
    <row r="452" spans="1:69" ht="13.2" customHeight="1" x14ac:dyDescent="0.2">
      <c r="A452" s="69">
        <f t="shared" si="13"/>
        <v>0</v>
      </c>
      <c r="B452" s="52" t="s">
        <v>0</v>
      </c>
      <c r="C452" s="52" t="s">
        <v>0</v>
      </c>
      <c r="D452" s="52" t="s">
        <v>0</v>
      </c>
      <c r="E452" s="52" t="s">
        <v>0</v>
      </c>
      <c r="F452" s="52" t="s">
        <v>0</v>
      </c>
      <c r="G452" s="52" t="s">
        <v>0</v>
      </c>
      <c r="H452" s="52" t="s">
        <v>0</v>
      </c>
      <c r="I452" s="52" t="s">
        <v>0</v>
      </c>
      <c r="J452" s="52" t="s">
        <v>0</v>
      </c>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f t="shared" si="14"/>
        <v>0</v>
      </c>
      <c r="BA452" s="66"/>
      <c r="BB452" s="66"/>
      <c r="BC452" s="66"/>
      <c r="BD452" s="66"/>
      <c r="BE452" s="66"/>
      <c r="BF452" s="66"/>
      <c r="BG452" s="66"/>
      <c r="BH452" s="66"/>
      <c r="BI452" s="66"/>
      <c r="BJ452" s="66"/>
      <c r="BK452" s="66"/>
      <c r="BL452" s="66"/>
      <c r="BM452" s="66"/>
      <c r="BN452" s="66"/>
      <c r="BO452" s="66"/>
      <c r="BP452" s="66"/>
      <c r="BQ452" s="66"/>
    </row>
    <row r="453" spans="1:69" ht="13.2" customHeight="1" x14ac:dyDescent="0.2">
      <c r="A453" s="69">
        <f t="shared" si="13"/>
        <v>0</v>
      </c>
      <c r="B453" s="52" t="s">
        <v>0</v>
      </c>
      <c r="C453" s="52" t="s">
        <v>0</v>
      </c>
      <c r="D453" s="52" t="s">
        <v>0</v>
      </c>
      <c r="E453" s="52" t="s">
        <v>0</v>
      </c>
      <c r="F453" s="52" t="s">
        <v>0</v>
      </c>
      <c r="G453" s="52" t="s">
        <v>0</v>
      </c>
      <c r="H453" s="52" t="s">
        <v>0</v>
      </c>
      <c r="I453" s="52" t="s">
        <v>0</v>
      </c>
      <c r="J453" s="52" t="s">
        <v>0</v>
      </c>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f t="shared" si="14"/>
        <v>0</v>
      </c>
      <c r="BA453" s="51"/>
      <c r="BB453" s="51"/>
      <c r="BC453" s="51"/>
      <c r="BD453" s="51"/>
      <c r="BE453" s="51"/>
      <c r="BF453" s="51"/>
      <c r="BG453" s="51"/>
      <c r="BH453" s="51"/>
      <c r="BI453" s="51"/>
      <c r="BJ453" s="51"/>
      <c r="BK453" s="51"/>
      <c r="BL453" s="51"/>
      <c r="BM453" s="51"/>
      <c r="BN453" s="51"/>
      <c r="BO453" s="51"/>
      <c r="BP453" s="51"/>
      <c r="BQ453" s="51"/>
    </row>
    <row r="454" spans="1:69" ht="13.2" customHeight="1" x14ac:dyDescent="0.2">
      <c r="A454" s="69">
        <f t="shared" si="13"/>
        <v>0</v>
      </c>
      <c r="B454" s="52" t="s">
        <v>0</v>
      </c>
      <c r="C454" s="52" t="s">
        <v>0</v>
      </c>
      <c r="D454" s="52" t="s">
        <v>0</v>
      </c>
      <c r="E454" s="52" t="s">
        <v>0</v>
      </c>
      <c r="F454" s="52" t="s">
        <v>0</v>
      </c>
      <c r="G454" s="52" t="s">
        <v>0</v>
      </c>
      <c r="H454" s="52" t="s">
        <v>0</v>
      </c>
      <c r="I454" s="52" t="s">
        <v>0</v>
      </c>
      <c r="J454" s="52" t="s">
        <v>0</v>
      </c>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f t="shared" si="14"/>
        <v>0</v>
      </c>
      <c r="BA454" s="66"/>
      <c r="BB454" s="66"/>
      <c r="BC454" s="66"/>
      <c r="BD454" s="66"/>
      <c r="BE454" s="66"/>
      <c r="BF454" s="66"/>
      <c r="BG454" s="66"/>
      <c r="BH454" s="66"/>
      <c r="BI454" s="66"/>
      <c r="BJ454" s="66"/>
      <c r="BK454" s="66"/>
      <c r="BL454" s="66"/>
      <c r="BM454" s="66"/>
      <c r="BN454" s="66"/>
      <c r="BO454" s="66"/>
      <c r="BP454" s="66"/>
      <c r="BQ454" s="66"/>
    </row>
    <row r="455" spans="1:69" ht="13.2" customHeight="1" x14ac:dyDescent="0.2">
      <c r="A455" s="69">
        <f t="shared" si="13"/>
        <v>0</v>
      </c>
      <c r="B455" s="52" t="s">
        <v>0</v>
      </c>
      <c r="C455" s="52" t="s">
        <v>0</v>
      </c>
      <c r="D455" s="52" t="s">
        <v>0</v>
      </c>
      <c r="E455" s="52" t="s">
        <v>0</v>
      </c>
      <c r="F455" s="52" t="s">
        <v>0</v>
      </c>
      <c r="G455" s="52" t="s">
        <v>0</v>
      </c>
      <c r="H455" s="52" t="s">
        <v>0</v>
      </c>
      <c r="I455" s="52" t="s">
        <v>0</v>
      </c>
      <c r="J455" s="52" t="s">
        <v>0</v>
      </c>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f t="shared" si="14"/>
        <v>0</v>
      </c>
      <c r="BA455" s="51"/>
      <c r="BB455" s="51"/>
      <c r="BC455" s="51"/>
      <c r="BD455" s="51"/>
      <c r="BE455" s="51"/>
      <c r="BF455" s="51"/>
      <c r="BG455" s="51"/>
      <c r="BH455" s="51"/>
      <c r="BI455" s="51"/>
      <c r="BJ455" s="51"/>
      <c r="BK455" s="51"/>
      <c r="BL455" s="51"/>
      <c r="BM455" s="51"/>
      <c r="BN455" s="51"/>
      <c r="BO455" s="51"/>
      <c r="BP455" s="51"/>
      <c r="BQ455" s="51"/>
    </row>
    <row r="456" spans="1:69" ht="13.2" customHeight="1" x14ac:dyDescent="0.2">
      <c r="A456" s="69">
        <f t="shared" si="13"/>
        <v>0</v>
      </c>
      <c r="B456" s="52" t="s">
        <v>0</v>
      </c>
      <c r="C456" s="52" t="s">
        <v>0</v>
      </c>
      <c r="D456" s="52" t="s">
        <v>0</v>
      </c>
      <c r="E456" s="52" t="s">
        <v>0</v>
      </c>
      <c r="F456" s="52" t="s">
        <v>0</v>
      </c>
      <c r="G456" s="52" t="s">
        <v>0</v>
      </c>
      <c r="H456" s="52" t="s">
        <v>0</v>
      </c>
      <c r="I456" s="52" t="s">
        <v>0</v>
      </c>
      <c r="J456" s="52" t="s">
        <v>0</v>
      </c>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f t="shared" si="14"/>
        <v>0</v>
      </c>
      <c r="BA456" s="66"/>
      <c r="BB456" s="66"/>
      <c r="BC456" s="66"/>
      <c r="BD456" s="66"/>
      <c r="BE456" s="66"/>
      <c r="BF456" s="66"/>
      <c r="BG456" s="66"/>
      <c r="BH456" s="66"/>
      <c r="BI456" s="66"/>
      <c r="BJ456" s="66"/>
      <c r="BK456" s="66"/>
      <c r="BL456" s="66"/>
      <c r="BM456" s="66"/>
      <c r="BN456" s="66"/>
      <c r="BO456" s="66"/>
      <c r="BP456" s="66"/>
      <c r="BQ456" s="66"/>
    </row>
    <row r="457" spans="1:69" ht="13.2" customHeight="1" x14ac:dyDescent="0.2">
      <c r="A457" s="69">
        <f t="shared" si="13"/>
        <v>0</v>
      </c>
      <c r="B457" s="52" t="s">
        <v>0</v>
      </c>
      <c r="C457" s="52" t="s">
        <v>0</v>
      </c>
      <c r="D457" s="52" t="s">
        <v>0</v>
      </c>
      <c r="E457" s="52" t="s">
        <v>0</v>
      </c>
      <c r="F457" s="52" t="s">
        <v>0</v>
      </c>
      <c r="G457" s="52" t="s">
        <v>0</v>
      </c>
      <c r="H457" s="52" t="s">
        <v>0</v>
      </c>
      <c r="I457" s="52" t="s">
        <v>0</v>
      </c>
      <c r="J457" s="52" t="s">
        <v>0</v>
      </c>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f t="shared" si="14"/>
        <v>0</v>
      </c>
      <c r="BA457" s="51"/>
      <c r="BB457" s="51"/>
      <c r="BC457" s="51"/>
      <c r="BD457" s="51"/>
      <c r="BE457" s="51"/>
      <c r="BF457" s="51"/>
      <c r="BG457" s="51"/>
      <c r="BH457" s="51"/>
      <c r="BI457" s="51"/>
      <c r="BJ457" s="51"/>
      <c r="BK457" s="51"/>
      <c r="BL457" s="51"/>
      <c r="BM457" s="51"/>
      <c r="BN457" s="51"/>
      <c r="BO457" s="51"/>
      <c r="BP457" s="51"/>
      <c r="BQ457" s="51"/>
    </row>
    <row r="458" spans="1:69" ht="13.2" customHeight="1" x14ac:dyDescent="0.2">
      <c r="A458" s="69">
        <f t="shared" si="13"/>
        <v>0</v>
      </c>
      <c r="B458" s="52" t="s">
        <v>0</v>
      </c>
      <c r="C458" s="52" t="s">
        <v>0</v>
      </c>
      <c r="D458" s="52" t="s">
        <v>0</v>
      </c>
      <c r="E458" s="52" t="s">
        <v>0</v>
      </c>
      <c r="F458" s="52" t="s">
        <v>0</v>
      </c>
      <c r="G458" s="52" t="s">
        <v>0</v>
      </c>
      <c r="H458" s="52" t="s">
        <v>0</v>
      </c>
      <c r="I458" s="52" t="s">
        <v>0</v>
      </c>
      <c r="J458" s="52" t="s">
        <v>0</v>
      </c>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f t="shared" si="14"/>
        <v>0</v>
      </c>
      <c r="BA458" s="66"/>
      <c r="BB458" s="66"/>
      <c r="BC458" s="66"/>
      <c r="BD458" s="66"/>
      <c r="BE458" s="66"/>
      <c r="BF458" s="66"/>
      <c r="BG458" s="66"/>
      <c r="BH458" s="66"/>
      <c r="BI458" s="66"/>
      <c r="BJ458" s="66"/>
      <c r="BK458" s="66"/>
      <c r="BL458" s="66"/>
      <c r="BM458" s="66"/>
      <c r="BN458" s="66"/>
      <c r="BO458" s="66"/>
      <c r="BP458" s="66"/>
      <c r="BQ458" s="66"/>
    </row>
    <row r="459" spans="1:69" ht="13.2" customHeight="1" x14ac:dyDescent="0.2">
      <c r="A459" s="69">
        <f t="shared" si="13"/>
        <v>0</v>
      </c>
      <c r="B459" s="52" t="s">
        <v>0</v>
      </c>
      <c r="C459" s="52" t="s">
        <v>0</v>
      </c>
      <c r="D459" s="52" t="s">
        <v>0</v>
      </c>
      <c r="E459" s="52" t="s">
        <v>0</v>
      </c>
      <c r="F459" s="52" t="s">
        <v>0</v>
      </c>
      <c r="G459" s="52" t="s">
        <v>0</v>
      </c>
      <c r="H459" s="52" t="s">
        <v>0</v>
      </c>
      <c r="I459" s="52" t="s">
        <v>0</v>
      </c>
      <c r="J459" s="52" t="s">
        <v>0</v>
      </c>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f t="shared" si="14"/>
        <v>0</v>
      </c>
      <c r="BA459" s="51"/>
      <c r="BB459" s="51"/>
      <c r="BC459" s="51"/>
      <c r="BD459" s="51"/>
      <c r="BE459" s="51"/>
      <c r="BF459" s="51"/>
      <c r="BG459" s="51"/>
      <c r="BH459" s="51"/>
      <c r="BI459" s="51"/>
      <c r="BJ459" s="51"/>
      <c r="BK459" s="51"/>
      <c r="BL459" s="51"/>
      <c r="BM459" s="51"/>
      <c r="BN459" s="51"/>
      <c r="BO459" s="51"/>
      <c r="BP459" s="51"/>
      <c r="BQ459" s="51"/>
    </row>
    <row r="460" spans="1:69" ht="13.2" customHeight="1" x14ac:dyDescent="0.2">
      <c r="A460" s="69">
        <f t="shared" si="13"/>
        <v>0</v>
      </c>
      <c r="B460" s="52" t="s">
        <v>0</v>
      </c>
      <c r="C460" s="52" t="s">
        <v>0</v>
      </c>
      <c r="D460" s="52" t="s">
        <v>0</v>
      </c>
      <c r="E460" s="52" t="s">
        <v>0</v>
      </c>
      <c r="F460" s="52" t="s">
        <v>0</v>
      </c>
      <c r="G460" s="52" t="s">
        <v>0</v>
      </c>
      <c r="H460" s="52" t="s">
        <v>0</v>
      </c>
      <c r="I460" s="52" t="s">
        <v>0</v>
      </c>
      <c r="J460" s="52" t="s">
        <v>0</v>
      </c>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f t="shared" si="14"/>
        <v>0</v>
      </c>
      <c r="BA460" s="66"/>
      <c r="BB460" s="66"/>
      <c r="BC460" s="66"/>
      <c r="BD460" s="66"/>
      <c r="BE460" s="66"/>
      <c r="BF460" s="66"/>
      <c r="BG460" s="66"/>
      <c r="BH460" s="66"/>
      <c r="BI460" s="66"/>
      <c r="BJ460" s="66"/>
      <c r="BK460" s="66"/>
      <c r="BL460" s="66"/>
      <c r="BM460" s="66"/>
      <c r="BN460" s="66"/>
      <c r="BO460" s="66"/>
      <c r="BP460" s="66"/>
      <c r="BQ460" s="66"/>
    </row>
    <row r="461" spans="1:69" ht="13.2" customHeight="1" x14ac:dyDescent="0.2">
      <c r="A461" s="69">
        <f t="shared" si="13"/>
        <v>0</v>
      </c>
      <c r="B461" s="52" t="s">
        <v>0</v>
      </c>
      <c r="C461" s="52" t="s">
        <v>0</v>
      </c>
      <c r="D461" s="52" t="s">
        <v>0</v>
      </c>
      <c r="E461" s="52" t="s">
        <v>0</v>
      </c>
      <c r="F461" s="52" t="s">
        <v>0</v>
      </c>
      <c r="G461" s="52" t="s">
        <v>0</v>
      </c>
      <c r="H461" s="52" t="s">
        <v>0</v>
      </c>
      <c r="I461" s="52" t="s">
        <v>0</v>
      </c>
      <c r="J461" s="52" t="s">
        <v>0</v>
      </c>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f t="shared" si="14"/>
        <v>0</v>
      </c>
      <c r="BA461" s="51"/>
      <c r="BB461" s="51"/>
      <c r="BC461" s="51"/>
      <c r="BD461" s="51"/>
      <c r="BE461" s="51"/>
      <c r="BF461" s="51"/>
      <c r="BG461" s="51"/>
      <c r="BH461" s="51"/>
      <c r="BI461" s="51"/>
      <c r="BJ461" s="51"/>
      <c r="BK461" s="51"/>
      <c r="BL461" s="51"/>
      <c r="BM461" s="51"/>
      <c r="BN461" s="51"/>
      <c r="BO461" s="51"/>
      <c r="BP461" s="51"/>
      <c r="BQ461" s="51"/>
    </row>
    <row r="462" spans="1:69" ht="13.2" customHeight="1" x14ac:dyDescent="0.2">
      <c r="A462" s="69">
        <f t="shared" ref="A462:A525" si="15">L462</f>
        <v>0</v>
      </c>
      <c r="B462" s="52" t="s">
        <v>0</v>
      </c>
      <c r="C462" s="52" t="s">
        <v>0</v>
      </c>
      <c r="D462" s="52" t="s">
        <v>0</v>
      </c>
      <c r="E462" s="52" t="s">
        <v>0</v>
      </c>
      <c r="F462" s="52" t="s">
        <v>0</v>
      </c>
      <c r="G462" s="52" t="s">
        <v>0</v>
      </c>
      <c r="H462" s="52" t="s">
        <v>0</v>
      </c>
      <c r="I462" s="52" t="s">
        <v>0</v>
      </c>
      <c r="J462" s="52" t="s">
        <v>0</v>
      </c>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f t="shared" ref="AZ462:AZ525" si="16">SUM(AF462:AY462)</f>
        <v>0</v>
      </c>
      <c r="BA462" s="66"/>
      <c r="BB462" s="66"/>
      <c r="BC462" s="66"/>
      <c r="BD462" s="66"/>
      <c r="BE462" s="66"/>
      <c r="BF462" s="66"/>
      <c r="BG462" s="66"/>
      <c r="BH462" s="66"/>
      <c r="BI462" s="66"/>
      <c r="BJ462" s="66"/>
      <c r="BK462" s="66"/>
      <c r="BL462" s="66"/>
      <c r="BM462" s="66"/>
      <c r="BN462" s="66"/>
      <c r="BO462" s="66"/>
      <c r="BP462" s="66"/>
      <c r="BQ462" s="66"/>
    </row>
    <row r="463" spans="1:69" ht="13.2" customHeight="1" x14ac:dyDescent="0.2">
      <c r="A463" s="69">
        <f t="shared" si="15"/>
        <v>0</v>
      </c>
      <c r="B463" s="52" t="s">
        <v>0</v>
      </c>
      <c r="C463" s="52" t="s">
        <v>0</v>
      </c>
      <c r="D463" s="52" t="s">
        <v>0</v>
      </c>
      <c r="E463" s="52" t="s">
        <v>0</v>
      </c>
      <c r="F463" s="52" t="s">
        <v>0</v>
      </c>
      <c r="G463" s="52" t="s">
        <v>0</v>
      </c>
      <c r="H463" s="52" t="s">
        <v>0</v>
      </c>
      <c r="I463" s="52" t="s">
        <v>0</v>
      </c>
      <c r="J463" s="52" t="s">
        <v>0</v>
      </c>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f t="shared" si="16"/>
        <v>0</v>
      </c>
      <c r="BA463" s="51"/>
      <c r="BB463" s="51"/>
      <c r="BC463" s="51"/>
      <c r="BD463" s="51"/>
      <c r="BE463" s="51"/>
      <c r="BF463" s="51"/>
      <c r="BG463" s="51"/>
      <c r="BH463" s="51"/>
      <c r="BI463" s="51"/>
      <c r="BJ463" s="51"/>
      <c r="BK463" s="51"/>
      <c r="BL463" s="51"/>
      <c r="BM463" s="51"/>
      <c r="BN463" s="51"/>
      <c r="BO463" s="51"/>
      <c r="BP463" s="51"/>
      <c r="BQ463" s="51"/>
    </row>
    <row r="464" spans="1:69" ht="13.2" customHeight="1" x14ac:dyDescent="0.2">
      <c r="A464" s="69">
        <f t="shared" si="15"/>
        <v>0</v>
      </c>
      <c r="B464" s="52" t="s">
        <v>0</v>
      </c>
      <c r="C464" s="52" t="s">
        <v>0</v>
      </c>
      <c r="D464" s="52" t="s">
        <v>0</v>
      </c>
      <c r="E464" s="52" t="s">
        <v>0</v>
      </c>
      <c r="F464" s="52" t="s">
        <v>0</v>
      </c>
      <c r="G464" s="52" t="s">
        <v>0</v>
      </c>
      <c r="H464" s="52" t="s">
        <v>0</v>
      </c>
      <c r="I464" s="52" t="s">
        <v>0</v>
      </c>
      <c r="J464" s="52" t="s">
        <v>0</v>
      </c>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f t="shared" si="16"/>
        <v>0</v>
      </c>
      <c r="BA464" s="66"/>
      <c r="BB464" s="66"/>
      <c r="BC464" s="66"/>
      <c r="BD464" s="66"/>
      <c r="BE464" s="66"/>
      <c r="BF464" s="66"/>
      <c r="BG464" s="66"/>
      <c r="BH464" s="66"/>
      <c r="BI464" s="66"/>
      <c r="BJ464" s="66"/>
      <c r="BK464" s="66"/>
      <c r="BL464" s="66"/>
      <c r="BM464" s="66"/>
      <c r="BN464" s="66"/>
      <c r="BO464" s="66"/>
      <c r="BP464" s="66"/>
      <c r="BQ464" s="66"/>
    </row>
    <row r="465" spans="1:69" ht="13.2" customHeight="1" x14ac:dyDescent="0.2">
      <c r="A465" s="69">
        <f t="shared" si="15"/>
        <v>0</v>
      </c>
      <c r="B465" s="52" t="s">
        <v>0</v>
      </c>
      <c r="C465" s="52" t="s">
        <v>0</v>
      </c>
      <c r="D465" s="52" t="s">
        <v>0</v>
      </c>
      <c r="E465" s="52" t="s">
        <v>0</v>
      </c>
      <c r="F465" s="52" t="s">
        <v>0</v>
      </c>
      <c r="G465" s="52" t="s">
        <v>0</v>
      </c>
      <c r="H465" s="52" t="s">
        <v>0</v>
      </c>
      <c r="I465" s="52" t="s">
        <v>0</v>
      </c>
      <c r="J465" s="52" t="s">
        <v>0</v>
      </c>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f t="shared" si="16"/>
        <v>0</v>
      </c>
      <c r="BA465" s="51"/>
      <c r="BB465" s="51"/>
      <c r="BC465" s="51"/>
      <c r="BD465" s="51"/>
      <c r="BE465" s="51"/>
      <c r="BF465" s="51"/>
      <c r="BG465" s="51"/>
      <c r="BH465" s="51"/>
      <c r="BI465" s="51"/>
      <c r="BJ465" s="51"/>
      <c r="BK465" s="51"/>
      <c r="BL465" s="51"/>
      <c r="BM465" s="51"/>
      <c r="BN465" s="51"/>
      <c r="BO465" s="51"/>
      <c r="BP465" s="51"/>
      <c r="BQ465" s="51"/>
    </row>
    <row r="466" spans="1:69" ht="13.2" customHeight="1" x14ac:dyDescent="0.2">
      <c r="A466" s="69">
        <f t="shared" si="15"/>
        <v>0</v>
      </c>
      <c r="B466" s="52" t="s">
        <v>0</v>
      </c>
      <c r="C466" s="52" t="s">
        <v>0</v>
      </c>
      <c r="D466" s="52" t="s">
        <v>0</v>
      </c>
      <c r="E466" s="52" t="s">
        <v>0</v>
      </c>
      <c r="F466" s="52" t="s">
        <v>0</v>
      </c>
      <c r="G466" s="52" t="s">
        <v>0</v>
      </c>
      <c r="H466" s="52" t="s">
        <v>0</v>
      </c>
      <c r="I466" s="52" t="s">
        <v>0</v>
      </c>
      <c r="J466" s="52" t="s">
        <v>0</v>
      </c>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f t="shared" si="16"/>
        <v>0</v>
      </c>
      <c r="BA466" s="66"/>
      <c r="BB466" s="66"/>
      <c r="BC466" s="66"/>
      <c r="BD466" s="66"/>
      <c r="BE466" s="66"/>
      <c r="BF466" s="66"/>
      <c r="BG466" s="66"/>
      <c r="BH466" s="66"/>
      <c r="BI466" s="66"/>
      <c r="BJ466" s="66"/>
      <c r="BK466" s="66"/>
      <c r="BL466" s="66"/>
      <c r="BM466" s="66"/>
      <c r="BN466" s="66"/>
      <c r="BO466" s="66"/>
      <c r="BP466" s="66"/>
      <c r="BQ466" s="66"/>
    </row>
    <row r="467" spans="1:69" ht="13.2" customHeight="1" x14ac:dyDescent="0.2">
      <c r="A467" s="69">
        <f t="shared" si="15"/>
        <v>0</v>
      </c>
      <c r="B467" s="52" t="s">
        <v>0</v>
      </c>
      <c r="C467" s="52" t="s">
        <v>0</v>
      </c>
      <c r="D467" s="52" t="s">
        <v>0</v>
      </c>
      <c r="E467" s="52" t="s">
        <v>0</v>
      </c>
      <c r="F467" s="52" t="s">
        <v>0</v>
      </c>
      <c r="G467" s="52" t="s">
        <v>0</v>
      </c>
      <c r="H467" s="52" t="s">
        <v>0</v>
      </c>
      <c r="I467" s="52" t="s">
        <v>0</v>
      </c>
      <c r="J467" s="52" t="s">
        <v>0</v>
      </c>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f t="shared" si="16"/>
        <v>0</v>
      </c>
      <c r="BA467" s="51"/>
      <c r="BB467" s="51"/>
      <c r="BC467" s="51"/>
      <c r="BD467" s="51"/>
      <c r="BE467" s="51"/>
      <c r="BF467" s="51"/>
      <c r="BG467" s="51"/>
      <c r="BH467" s="51"/>
      <c r="BI467" s="51"/>
      <c r="BJ467" s="51"/>
      <c r="BK467" s="51"/>
      <c r="BL467" s="51"/>
      <c r="BM467" s="51"/>
      <c r="BN467" s="51"/>
      <c r="BO467" s="51"/>
      <c r="BP467" s="51"/>
      <c r="BQ467" s="51"/>
    </row>
    <row r="468" spans="1:69" ht="13.2" customHeight="1" x14ac:dyDescent="0.2">
      <c r="A468" s="69">
        <f t="shared" si="15"/>
        <v>0</v>
      </c>
      <c r="B468" s="52" t="s">
        <v>0</v>
      </c>
      <c r="C468" s="52" t="s">
        <v>0</v>
      </c>
      <c r="D468" s="52" t="s">
        <v>0</v>
      </c>
      <c r="E468" s="52" t="s">
        <v>0</v>
      </c>
      <c r="F468" s="52" t="s">
        <v>0</v>
      </c>
      <c r="G468" s="52" t="s">
        <v>0</v>
      </c>
      <c r="H468" s="52" t="s">
        <v>0</v>
      </c>
      <c r="I468" s="52" t="s">
        <v>0</v>
      </c>
      <c r="J468" s="52" t="s">
        <v>0</v>
      </c>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f t="shared" si="16"/>
        <v>0</v>
      </c>
      <c r="BA468" s="66"/>
      <c r="BB468" s="66"/>
      <c r="BC468" s="66"/>
      <c r="BD468" s="66"/>
      <c r="BE468" s="66"/>
      <c r="BF468" s="66"/>
      <c r="BG468" s="66"/>
      <c r="BH468" s="66"/>
      <c r="BI468" s="66"/>
      <c r="BJ468" s="66"/>
      <c r="BK468" s="66"/>
      <c r="BL468" s="66"/>
      <c r="BM468" s="66"/>
      <c r="BN468" s="66"/>
      <c r="BO468" s="66"/>
      <c r="BP468" s="66"/>
      <c r="BQ468" s="66"/>
    </row>
    <row r="469" spans="1:69" ht="13.2" customHeight="1" x14ac:dyDescent="0.2">
      <c r="A469" s="69">
        <f t="shared" si="15"/>
        <v>0</v>
      </c>
      <c r="B469" s="52" t="s">
        <v>0</v>
      </c>
      <c r="C469" s="52" t="s">
        <v>0</v>
      </c>
      <c r="D469" s="52" t="s">
        <v>0</v>
      </c>
      <c r="E469" s="52" t="s">
        <v>0</v>
      </c>
      <c r="F469" s="52" t="s">
        <v>0</v>
      </c>
      <c r="G469" s="52" t="s">
        <v>0</v>
      </c>
      <c r="H469" s="52" t="s">
        <v>0</v>
      </c>
      <c r="I469" s="52" t="s">
        <v>0</v>
      </c>
      <c r="J469" s="52" t="s">
        <v>0</v>
      </c>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f t="shared" si="16"/>
        <v>0</v>
      </c>
      <c r="BA469" s="51"/>
      <c r="BB469" s="51"/>
      <c r="BC469" s="51"/>
      <c r="BD469" s="51"/>
      <c r="BE469" s="51"/>
      <c r="BF469" s="51"/>
      <c r="BG469" s="51"/>
      <c r="BH469" s="51"/>
      <c r="BI469" s="51"/>
      <c r="BJ469" s="51"/>
      <c r="BK469" s="51"/>
      <c r="BL469" s="51"/>
      <c r="BM469" s="51"/>
      <c r="BN469" s="51"/>
      <c r="BO469" s="51"/>
      <c r="BP469" s="51"/>
      <c r="BQ469" s="51"/>
    </row>
    <row r="470" spans="1:69" ht="13.2" customHeight="1" x14ac:dyDescent="0.2">
      <c r="A470" s="69">
        <f t="shared" si="15"/>
        <v>0</v>
      </c>
      <c r="B470" s="52" t="s">
        <v>0</v>
      </c>
      <c r="C470" s="52" t="s">
        <v>0</v>
      </c>
      <c r="D470" s="52" t="s">
        <v>0</v>
      </c>
      <c r="E470" s="52" t="s">
        <v>0</v>
      </c>
      <c r="F470" s="52" t="s">
        <v>0</v>
      </c>
      <c r="G470" s="52" t="s">
        <v>0</v>
      </c>
      <c r="H470" s="52" t="s">
        <v>0</v>
      </c>
      <c r="I470" s="52" t="s">
        <v>0</v>
      </c>
      <c r="J470" s="52" t="s">
        <v>0</v>
      </c>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f t="shared" si="16"/>
        <v>0</v>
      </c>
      <c r="BA470" s="66"/>
      <c r="BB470" s="66"/>
      <c r="BC470" s="66"/>
      <c r="BD470" s="66"/>
      <c r="BE470" s="66"/>
      <c r="BF470" s="66"/>
      <c r="BG470" s="66"/>
      <c r="BH470" s="66"/>
      <c r="BI470" s="66"/>
      <c r="BJ470" s="66"/>
      <c r="BK470" s="66"/>
      <c r="BL470" s="66"/>
      <c r="BM470" s="66"/>
      <c r="BN470" s="66"/>
      <c r="BO470" s="66"/>
      <c r="BP470" s="66"/>
      <c r="BQ470" s="66"/>
    </row>
    <row r="471" spans="1:69" ht="13.2" customHeight="1" x14ac:dyDescent="0.2">
      <c r="A471" s="69">
        <f t="shared" si="15"/>
        <v>0</v>
      </c>
      <c r="B471" s="52" t="s">
        <v>0</v>
      </c>
      <c r="C471" s="52" t="s">
        <v>0</v>
      </c>
      <c r="D471" s="52" t="s">
        <v>0</v>
      </c>
      <c r="E471" s="52" t="s">
        <v>0</v>
      </c>
      <c r="F471" s="52" t="s">
        <v>0</v>
      </c>
      <c r="G471" s="52" t="s">
        <v>0</v>
      </c>
      <c r="H471" s="52" t="s">
        <v>0</v>
      </c>
      <c r="I471" s="52" t="s">
        <v>0</v>
      </c>
      <c r="J471" s="52" t="s">
        <v>0</v>
      </c>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f t="shared" si="16"/>
        <v>0</v>
      </c>
      <c r="BA471" s="51"/>
      <c r="BB471" s="51"/>
      <c r="BC471" s="51"/>
      <c r="BD471" s="51"/>
      <c r="BE471" s="51"/>
      <c r="BF471" s="51"/>
      <c r="BG471" s="51"/>
      <c r="BH471" s="51"/>
      <c r="BI471" s="51"/>
      <c r="BJ471" s="51"/>
      <c r="BK471" s="51"/>
      <c r="BL471" s="51"/>
      <c r="BM471" s="51"/>
      <c r="BN471" s="51"/>
      <c r="BO471" s="51"/>
      <c r="BP471" s="51"/>
      <c r="BQ471" s="51"/>
    </row>
    <row r="472" spans="1:69" ht="13.2" customHeight="1" x14ac:dyDescent="0.2">
      <c r="A472" s="69">
        <f t="shared" si="15"/>
        <v>0</v>
      </c>
      <c r="B472" s="52" t="s">
        <v>0</v>
      </c>
      <c r="C472" s="52" t="s">
        <v>0</v>
      </c>
      <c r="D472" s="52" t="s">
        <v>0</v>
      </c>
      <c r="E472" s="52" t="s">
        <v>0</v>
      </c>
      <c r="F472" s="52" t="s">
        <v>0</v>
      </c>
      <c r="G472" s="52" t="s">
        <v>0</v>
      </c>
      <c r="H472" s="52" t="s">
        <v>0</v>
      </c>
      <c r="I472" s="52" t="s">
        <v>0</v>
      </c>
      <c r="J472" s="52" t="s">
        <v>0</v>
      </c>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f t="shared" si="16"/>
        <v>0</v>
      </c>
      <c r="BA472" s="66"/>
      <c r="BB472" s="66"/>
      <c r="BC472" s="66"/>
      <c r="BD472" s="66"/>
      <c r="BE472" s="66"/>
      <c r="BF472" s="66"/>
      <c r="BG472" s="66"/>
      <c r="BH472" s="66"/>
      <c r="BI472" s="66"/>
      <c r="BJ472" s="66"/>
      <c r="BK472" s="66"/>
      <c r="BL472" s="66"/>
      <c r="BM472" s="66"/>
      <c r="BN472" s="66"/>
      <c r="BO472" s="66"/>
      <c r="BP472" s="66"/>
      <c r="BQ472" s="66"/>
    </row>
    <row r="473" spans="1:69" ht="13.2" customHeight="1" x14ac:dyDescent="0.2">
      <c r="A473" s="69">
        <f t="shared" si="15"/>
        <v>0</v>
      </c>
      <c r="B473" s="52" t="s">
        <v>0</v>
      </c>
      <c r="C473" s="52" t="s">
        <v>0</v>
      </c>
      <c r="D473" s="52" t="s">
        <v>0</v>
      </c>
      <c r="E473" s="52" t="s">
        <v>0</v>
      </c>
      <c r="F473" s="52" t="s">
        <v>0</v>
      </c>
      <c r="G473" s="52" t="s">
        <v>0</v>
      </c>
      <c r="H473" s="52" t="s">
        <v>0</v>
      </c>
      <c r="I473" s="52" t="s">
        <v>0</v>
      </c>
      <c r="J473" s="52" t="s">
        <v>0</v>
      </c>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f t="shared" si="16"/>
        <v>0</v>
      </c>
      <c r="BA473" s="51"/>
      <c r="BB473" s="51"/>
      <c r="BC473" s="51"/>
      <c r="BD473" s="51"/>
      <c r="BE473" s="51"/>
      <c r="BF473" s="51"/>
      <c r="BG473" s="51"/>
      <c r="BH473" s="51"/>
      <c r="BI473" s="51"/>
      <c r="BJ473" s="51"/>
      <c r="BK473" s="51"/>
      <c r="BL473" s="51"/>
      <c r="BM473" s="51"/>
      <c r="BN473" s="51"/>
      <c r="BO473" s="51"/>
      <c r="BP473" s="51"/>
      <c r="BQ473" s="51"/>
    </row>
    <row r="474" spans="1:69" ht="13.2" customHeight="1" x14ac:dyDescent="0.2">
      <c r="A474" s="69">
        <f t="shared" si="15"/>
        <v>0</v>
      </c>
      <c r="B474" s="52" t="s">
        <v>0</v>
      </c>
      <c r="C474" s="52" t="s">
        <v>0</v>
      </c>
      <c r="D474" s="52" t="s">
        <v>0</v>
      </c>
      <c r="E474" s="52" t="s">
        <v>0</v>
      </c>
      <c r="F474" s="52" t="s">
        <v>0</v>
      </c>
      <c r="G474" s="52" t="s">
        <v>0</v>
      </c>
      <c r="H474" s="52" t="s">
        <v>0</v>
      </c>
      <c r="I474" s="52" t="s">
        <v>0</v>
      </c>
      <c r="J474" s="52" t="s">
        <v>0</v>
      </c>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f t="shared" si="16"/>
        <v>0</v>
      </c>
      <c r="BA474" s="66"/>
      <c r="BB474" s="66"/>
      <c r="BC474" s="66"/>
      <c r="BD474" s="66"/>
      <c r="BE474" s="66"/>
      <c r="BF474" s="66"/>
      <c r="BG474" s="66"/>
      <c r="BH474" s="66"/>
      <c r="BI474" s="66"/>
      <c r="BJ474" s="66"/>
      <c r="BK474" s="66"/>
      <c r="BL474" s="66"/>
      <c r="BM474" s="66"/>
      <c r="BN474" s="66"/>
      <c r="BO474" s="66"/>
      <c r="BP474" s="66"/>
      <c r="BQ474" s="66"/>
    </row>
    <row r="475" spans="1:69" ht="13.2" customHeight="1" x14ac:dyDescent="0.2">
      <c r="A475" s="69">
        <f t="shared" si="15"/>
        <v>0</v>
      </c>
      <c r="B475" s="52" t="s">
        <v>0</v>
      </c>
      <c r="C475" s="52" t="s">
        <v>0</v>
      </c>
      <c r="D475" s="52" t="s">
        <v>0</v>
      </c>
      <c r="E475" s="52" t="s">
        <v>0</v>
      </c>
      <c r="F475" s="52" t="s">
        <v>0</v>
      </c>
      <c r="G475" s="52" t="s">
        <v>0</v>
      </c>
      <c r="H475" s="52" t="s">
        <v>0</v>
      </c>
      <c r="I475" s="52" t="s">
        <v>0</v>
      </c>
      <c r="J475" s="52" t="s">
        <v>0</v>
      </c>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f t="shared" si="16"/>
        <v>0</v>
      </c>
      <c r="BA475" s="51"/>
      <c r="BB475" s="51"/>
      <c r="BC475" s="51"/>
      <c r="BD475" s="51"/>
      <c r="BE475" s="51"/>
      <c r="BF475" s="51"/>
      <c r="BG475" s="51"/>
      <c r="BH475" s="51"/>
      <c r="BI475" s="51"/>
      <c r="BJ475" s="51"/>
      <c r="BK475" s="51"/>
      <c r="BL475" s="51"/>
      <c r="BM475" s="51"/>
      <c r="BN475" s="51"/>
      <c r="BO475" s="51"/>
      <c r="BP475" s="51"/>
      <c r="BQ475" s="51"/>
    </row>
    <row r="476" spans="1:69" ht="13.2" customHeight="1" x14ac:dyDescent="0.2">
      <c r="A476" s="69">
        <f t="shared" si="15"/>
        <v>0</v>
      </c>
      <c r="B476" s="52" t="s">
        <v>0</v>
      </c>
      <c r="C476" s="52" t="s">
        <v>0</v>
      </c>
      <c r="D476" s="52" t="s">
        <v>0</v>
      </c>
      <c r="E476" s="52" t="s">
        <v>0</v>
      </c>
      <c r="F476" s="52" t="s">
        <v>0</v>
      </c>
      <c r="G476" s="52" t="s">
        <v>0</v>
      </c>
      <c r="H476" s="52" t="s">
        <v>0</v>
      </c>
      <c r="I476" s="52" t="s">
        <v>0</v>
      </c>
      <c r="J476" s="52" t="s">
        <v>0</v>
      </c>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f t="shared" si="16"/>
        <v>0</v>
      </c>
      <c r="BA476" s="66"/>
      <c r="BB476" s="66"/>
      <c r="BC476" s="66"/>
      <c r="BD476" s="66"/>
      <c r="BE476" s="66"/>
      <c r="BF476" s="66"/>
      <c r="BG476" s="66"/>
      <c r="BH476" s="66"/>
      <c r="BI476" s="66"/>
      <c r="BJ476" s="66"/>
      <c r="BK476" s="66"/>
      <c r="BL476" s="66"/>
      <c r="BM476" s="66"/>
      <c r="BN476" s="66"/>
      <c r="BO476" s="66"/>
      <c r="BP476" s="66"/>
      <c r="BQ476" s="66"/>
    </row>
    <row r="477" spans="1:69" ht="13.2" customHeight="1" x14ac:dyDescent="0.2">
      <c r="A477" s="69">
        <f t="shared" si="15"/>
        <v>0</v>
      </c>
      <c r="B477" s="52" t="s">
        <v>0</v>
      </c>
      <c r="C477" s="52" t="s">
        <v>0</v>
      </c>
      <c r="D477" s="52" t="s">
        <v>0</v>
      </c>
      <c r="E477" s="52" t="s">
        <v>0</v>
      </c>
      <c r="F477" s="52" t="s">
        <v>0</v>
      </c>
      <c r="G477" s="52" t="s">
        <v>0</v>
      </c>
      <c r="H477" s="52" t="s">
        <v>0</v>
      </c>
      <c r="I477" s="52" t="s">
        <v>0</v>
      </c>
      <c r="J477" s="52" t="s">
        <v>0</v>
      </c>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f t="shared" si="16"/>
        <v>0</v>
      </c>
      <c r="BA477" s="51"/>
      <c r="BB477" s="51"/>
      <c r="BC477" s="51"/>
      <c r="BD477" s="51"/>
      <c r="BE477" s="51"/>
      <c r="BF477" s="51"/>
      <c r="BG477" s="51"/>
      <c r="BH477" s="51"/>
      <c r="BI477" s="51"/>
      <c r="BJ477" s="51"/>
      <c r="BK477" s="51"/>
      <c r="BL477" s="51"/>
      <c r="BM477" s="51"/>
      <c r="BN477" s="51"/>
      <c r="BO477" s="51"/>
      <c r="BP477" s="51"/>
      <c r="BQ477" s="51"/>
    </row>
    <row r="478" spans="1:69" ht="13.2" customHeight="1" x14ac:dyDescent="0.2">
      <c r="A478" s="69">
        <f t="shared" si="15"/>
        <v>0</v>
      </c>
      <c r="B478" s="52" t="s">
        <v>0</v>
      </c>
      <c r="C478" s="52" t="s">
        <v>0</v>
      </c>
      <c r="D478" s="52" t="s">
        <v>0</v>
      </c>
      <c r="E478" s="52" t="s">
        <v>0</v>
      </c>
      <c r="F478" s="52" t="s">
        <v>0</v>
      </c>
      <c r="G478" s="52" t="s">
        <v>0</v>
      </c>
      <c r="H478" s="52" t="s">
        <v>0</v>
      </c>
      <c r="I478" s="52" t="s">
        <v>0</v>
      </c>
      <c r="J478" s="52" t="s">
        <v>0</v>
      </c>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f t="shared" si="16"/>
        <v>0</v>
      </c>
      <c r="BA478" s="66"/>
      <c r="BB478" s="66"/>
      <c r="BC478" s="66"/>
      <c r="BD478" s="66"/>
      <c r="BE478" s="66"/>
      <c r="BF478" s="66"/>
      <c r="BG478" s="66"/>
      <c r="BH478" s="66"/>
      <c r="BI478" s="66"/>
      <c r="BJ478" s="66"/>
      <c r="BK478" s="66"/>
      <c r="BL478" s="66"/>
      <c r="BM478" s="66"/>
      <c r="BN478" s="66"/>
      <c r="BO478" s="66"/>
      <c r="BP478" s="66"/>
      <c r="BQ478" s="66"/>
    </row>
    <row r="479" spans="1:69" ht="13.2" customHeight="1" x14ac:dyDescent="0.2">
      <c r="A479" s="69">
        <f t="shared" si="15"/>
        <v>0</v>
      </c>
      <c r="B479" s="52" t="s">
        <v>0</v>
      </c>
      <c r="C479" s="52" t="s">
        <v>0</v>
      </c>
      <c r="D479" s="52" t="s">
        <v>0</v>
      </c>
      <c r="E479" s="52" t="s">
        <v>0</v>
      </c>
      <c r="F479" s="52" t="s">
        <v>0</v>
      </c>
      <c r="G479" s="52" t="s">
        <v>0</v>
      </c>
      <c r="H479" s="52" t="s">
        <v>0</v>
      </c>
      <c r="I479" s="52" t="s">
        <v>0</v>
      </c>
      <c r="J479" s="52" t="s">
        <v>0</v>
      </c>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f t="shared" si="16"/>
        <v>0</v>
      </c>
      <c r="BA479" s="51"/>
      <c r="BB479" s="51"/>
      <c r="BC479" s="51"/>
      <c r="BD479" s="51"/>
      <c r="BE479" s="51"/>
      <c r="BF479" s="51"/>
      <c r="BG479" s="51"/>
      <c r="BH479" s="51"/>
      <c r="BI479" s="51"/>
      <c r="BJ479" s="51"/>
      <c r="BK479" s="51"/>
      <c r="BL479" s="51"/>
      <c r="BM479" s="51"/>
      <c r="BN479" s="51"/>
      <c r="BO479" s="51"/>
      <c r="BP479" s="51"/>
      <c r="BQ479" s="51"/>
    </row>
    <row r="480" spans="1:69" ht="13.2" customHeight="1" x14ac:dyDescent="0.2">
      <c r="A480" s="69">
        <f t="shared" si="15"/>
        <v>0</v>
      </c>
      <c r="B480" s="52" t="s">
        <v>0</v>
      </c>
      <c r="C480" s="52" t="s">
        <v>0</v>
      </c>
      <c r="D480" s="52" t="s">
        <v>0</v>
      </c>
      <c r="E480" s="52" t="s">
        <v>0</v>
      </c>
      <c r="F480" s="52" t="s">
        <v>0</v>
      </c>
      <c r="G480" s="52" t="s">
        <v>0</v>
      </c>
      <c r="H480" s="52" t="s">
        <v>0</v>
      </c>
      <c r="I480" s="52" t="s">
        <v>0</v>
      </c>
      <c r="J480" s="52" t="s">
        <v>0</v>
      </c>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f t="shared" si="16"/>
        <v>0</v>
      </c>
      <c r="BA480" s="66"/>
      <c r="BB480" s="66"/>
      <c r="BC480" s="66"/>
      <c r="BD480" s="66"/>
      <c r="BE480" s="66"/>
      <c r="BF480" s="66"/>
      <c r="BG480" s="66"/>
      <c r="BH480" s="66"/>
      <c r="BI480" s="66"/>
      <c r="BJ480" s="66"/>
      <c r="BK480" s="66"/>
      <c r="BL480" s="66"/>
      <c r="BM480" s="66"/>
      <c r="BN480" s="66"/>
      <c r="BO480" s="66"/>
      <c r="BP480" s="66"/>
      <c r="BQ480" s="66"/>
    </row>
    <row r="481" spans="1:69" ht="13.2" customHeight="1" x14ac:dyDescent="0.2">
      <c r="A481" s="69">
        <f t="shared" si="15"/>
        <v>0</v>
      </c>
      <c r="B481" s="52" t="s">
        <v>0</v>
      </c>
      <c r="C481" s="52" t="s">
        <v>0</v>
      </c>
      <c r="D481" s="52" t="s">
        <v>0</v>
      </c>
      <c r="E481" s="52" t="s">
        <v>0</v>
      </c>
      <c r="F481" s="52" t="s">
        <v>0</v>
      </c>
      <c r="G481" s="52" t="s">
        <v>0</v>
      </c>
      <c r="H481" s="52" t="s">
        <v>0</v>
      </c>
      <c r="I481" s="52" t="s">
        <v>0</v>
      </c>
      <c r="J481" s="52" t="s">
        <v>0</v>
      </c>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f t="shared" si="16"/>
        <v>0</v>
      </c>
      <c r="BA481" s="51"/>
      <c r="BB481" s="51"/>
      <c r="BC481" s="51"/>
      <c r="BD481" s="51"/>
      <c r="BE481" s="51"/>
      <c r="BF481" s="51"/>
      <c r="BG481" s="51"/>
      <c r="BH481" s="51"/>
      <c r="BI481" s="51"/>
      <c r="BJ481" s="51"/>
      <c r="BK481" s="51"/>
      <c r="BL481" s="51"/>
      <c r="BM481" s="51"/>
      <c r="BN481" s="51"/>
      <c r="BO481" s="51"/>
      <c r="BP481" s="51"/>
      <c r="BQ481" s="51"/>
    </row>
    <row r="482" spans="1:69" ht="13.2" customHeight="1" x14ac:dyDescent="0.2">
      <c r="A482" s="69">
        <f t="shared" si="15"/>
        <v>0</v>
      </c>
      <c r="B482" s="52" t="s">
        <v>0</v>
      </c>
      <c r="C482" s="52" t="s">
        <v>0</v>
      </c>
      <c r="D482" s="52" t="s">
        <v>0</v>
      </c>
      <c r="E482" s="52" t="s">
        <v>0</v>
      </c>
      <c r="F482" s="52" t="s">
        <v>0</v>
      </c>
      <c r="G482" s="52" t="s">
        <v>0</v>
      </c>
      <c r="H482" s="52" t="s">
        <v>0</v>
      </c>
      <c r="I482" s="52" t="s">
        <v>0</v>
      </c>
      <c r="J482" s="52" t="s">
        <v>0</v>
      </c>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6"/>
      <c r="AL482" s="66"/>
      <c r="AM482" s="66"/>
      <c r="AN482" s="66"/>
      <c r="AO482" s="66"/>
      <c r="AP482" s="66"/>
      <c r="AQ482" s="66"/>
      <c r="AR482" s="66"/>
      <c r="AS482" s="66"/>
      <c r="AT482" s="66"/>
      <c r="AU482" s="66"/>
      <c r="AV482" s="66"/>
      <c r="AW482" s="66"/>
      <c r="AX482" s="66"/>
      <c r="AY482" s="66"/>
      <c r="AZ482" s="66">
        <f t="shared" si="16"/>
        <v>0</v>
      </c>
      <c r="BA482" s="66"/>
      <c r="BB482" s="66"/>
      <c r="BC482" s="66"/>
      <c r="BD482" s="66"/>
      <c r="BE482" s="66"/>
      <c r="BF482" s="66"/>
      <c r="BG482" s="66"/>
      <c r="BH482" s="66"/>
      <c r="BI482" s="66"/>
      <c r="BJ482" s="66"/>
      <c r="BK482" s="66"/>
      <c r="BL482" s="66"/>
      <c r="BM482" s="66"/>
      <c r="BN482" s="66"/>
      <c r="BO482" s="66"/>
      <c r="BP482" s="66"/>
      <c r="BQ482" s="66"/>
    </row>
    <row r="483" spans="1:69" ht="13.2" customHeight="1" x14ac:dyDescent="0.2">
      <c r="A483" s="69">
        <f t="shared" si="15"/>
        <v>0</v>
      </c>
      <c r="B483" s="52" t="s">
        <v>0</v>
      </c>
      <c r="C483" s="52" t="s">
        <v>0</v>
      </c>
      <c r="D483" s="52" t="s">
        <v>0</v>
      </c>
      <c r="E483" s="52" t="s">
        <v>0</v>
      </c>
      <c r="F483" s="52" t="s">
        <v>0</v>
      </c>
      <c r="G483" s="52" t="s">
        <v>0</v>
      </c>
      <c r="H483" s="52" t="s">
        <v>0</v>
      </c>
      <c r="I483" s="52" t="s">
        <v>0</v>
      </c>
      <c r="J483" s="52" t="s">
        <v>0</v>
      </c>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f t="shared" si="16"/>
        <v>0</v>
      </c>
      <c r="BA483" s="51"/>
      <c r="BB483" s="51"/>
      <c r="BC483" s="51"/>
      <c r="BD483" s="51"/>
      <c r="BE483" s="51"/>
      <c r="BF483" s="51"/>
      <c r="BG483" s="51"/>
      <c r="BH483" s="51"/>
      <c r="BI483" s="51"/>
      <c r="BJ483" s="51"/>
      <c r="BK483" s="51"/>
      <c r="BL483" s="51"/>
      <c r="BM483" s="51"/>
      <c r="BN483" s="51"/>
      <c r="BO483" s="51"/>
      <c r="BP483" s="51"/>
      <c r="BQ483" s="51"/>
    </row>
    <row r="484" spans="1:69" ht="13.2" customHeight="1" x14ac:dyDescent="0.2">
      <c r="A484" s="69">
        <f t="shared" si="15"/>
        <v>0</v>
      </c>
      <c r="B484" s="52" t="s">
        <v>0</v>
      </c>
      <c r="C484" s="52" t="s">
        <v>0</v>
      </c>
      <c r="D484" s="52" t="s">
        <v>0</v>
      </c>
      <c r="E484" s="52" t="s">
        <v>0</v>
      </c>
      <c r="F484" s="52" t="s">
        <v>0</v>
      </c>
      <c r="G484" s="52" t="s">
        <v>0</v>
      </c>
      <c r="H484" s="52" t="s">
        <v>0</v>
      </c>
      <c r="I484" s="52" t="s">
        <v>0</v>
      </c>
      <c r="J484" s="52" t="s">
        <v>0</v>
      </c>
      <c r="K484" s="66"/>
      <c r="L484" s="66"/>
      <c r="M484" s="66"/>
      <c r="N484" s="66"/>
      <c r="O484" s="66"/>
      <c r="P484" s="66"/>
      <c r="Q484" s="66"/>
      <c r="R484" s="66"/>
      <c r="S484" s="66"/>
      <c r="T484" s="66"/>
      <c r="U484" s="66"/>
      <c r="V484" s="66"/>
      <c r="W484" s="66"/>
      <c r="X484" s="66"/>
      <c r="Y484" s="66"/>
      <c r="Z484" s="66"/>
      <c r="AA484" s="66"/>
      <c r="AB484" s="66"/>
      <c r="AC484" s="66"/>
      <c r="AD484" s="66"/>
      <c r="AE484" s="66"/>
      <c r="AF484" s="66"/>
      <c r="AG484" s="66"/>
      <c r="AH484" s="66"/>
      <c r="AI484" s="66"/>
      <c r="AJ484" s="66"/>
      <c r="AK484" s="66"/>
      <c r="AL484" s="66"/>
      <c r="AM484" s="66"/>
      <c r="AN484" s="66"/>
      <c r="AO484" s="66"/>
      <c r="AP484" s="66"/>
      <c r="AQ484" s="66"/>
      <c r="AR484" s="66"/>
      <c r="AS484" s="66"/>
      <c r="AT484" s="66"/>
      <c r="AU484" s="66"/>
      <c r="AV484" s="66"/>
      <c r="AW484" s="66"/>
      <c r="AX484" s="66"/>
      <c r="AY484" s="66"/>
      <c r="AZ484" s="66">
        <f t="shared" si="16"/>
        <v>0</v>
      </c>
      <c r="BA484" s="66"/>
      <c r="BB484" s="66"/>
      <c r="BC484" s="66"/>
      <c r="BD484" s="66"/>
      <c r="BE484" s="66"/>
      <c r="BF484" s="66"/>
      <c r="BG484" s="66"/>
      <c r="BH484" s="66"/>
      <c r="BI484" s="66"/>
      <c r="BJ484" s="66"/>
      <c r="BK484" s="66"/>
      <c r="BL484" s="66"/>
      <c r="BM484" s="66"/>
      <c r="BN484" s="66"/>
      <c r="BO484" s="66"/>
      <c r="BP484" s="66"/>
      <c r="BQ484" s="66"/>
    </row>
    <row r="485" spans="1:69" ht="13.2" customHeight="1" x14ac:dyDescent="0.2">
      <c r="A485" s="69">
        <f t="shared" si="15"/>
        <v>0</v>
      </c>
      <c r="B485" s="52" t="s">
        <v>0</v>
      </c>
      <c r="C485" s="52" t="s">
        <v>0</v>
      </c>
      <c r="D485" s="52" t="s">
        <v>0</v>
      </c>
      <c r="E485" s="52" t="s">
        <v>0</v>
      </c>
      <c r="F485" s="52" t="s">
        <v>0</v>
      </c>
      <c r="G485" s="52" t="s">
        <v>0</v>
      </c>
      <c r="H485" s="52" t="s">
        <v>0</v>
      </c>
      <c r="I485" s="52" t="s">
        <v>0</v>
      </c>
      <c r="J485" s="52" t="s">
        <v>0</v>
      </c>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f t="shared" si="16"/>
        <v>0</v>
      </c>
      <c r="BA485" s="51"/>
      <c r="BB485" s="51"/>
      <c r="BC485" s="51"/>
      <c r="BD485" s="51"/>
      <c r="BE485" s="51"/>
      <c r="BF485" s="51"/>
      <c r="BG485" s="51"/>
      <c r="BH485" s="51"/>
      <c r="BI485" s="51"/>
      <c r="BJ485" s="51"/>
      <c r="BK485" s="51"/>
      <c r="BL485" s="51"/>
      <c r="BM485" s="51"/>
      <c r="BN485" s="51"/>
      <c r="BO485" s="51"/>
      <c r="BP485" s="51"/>
      <c r="BQ485" s="51"/>
    </row>
    <row r="486" spans="1:69" ht="13.2" customHeight="1" x14ac:dyDescent="0.2">
      <c r="A486" s="69">
        <f t="shared" si="15"/>
        <v>0</v>
      </c>
      <c r="B486" s="52" t="s">
        <v>0</v>
      </c>
      <c r="C486" s="52" t="s">
        <v>0</v>
      </c>
      <c r="D486" s="52" t="s">
        <v>0</v>
      </c>
      <c r="E486" s="52" t="s">
        <v>0</v>
      </c>
      <c r="F486" s="52" t="s">
        <v>0</v>
      </c>
      <c r="G486" s="52" t="s">
        <v>0</v>
      </c>
      <c r="H486" s="52" t="s">
        <v>0</v>
      </c>
      <c r="I486" s="52" t="s">
        <v>0</v>
      </c>
      <c r="J486" s="52" t="s">
        <v>0</v>
      </c>
      <c r="K486" s="66"/>
      <c r="L486" s="66"/>
      <c r="M486" s="66"/>
      <c r="N486" s="66"/>
      <c r="O486" s="66"/>
      <c r="P486" s="66"/>
      <c r="Q486" s="66"/>
      <c r="R486" s="66"/>
      <c r="S486" s="66"/>
      <c r="T486" s="66"/>
      <c r="U486" s="66"/>
      <c r="V486" s="66"/>
      <c r="W486" s="66"/>
      <c r="X486" s="66"/>
      <c r="Y486" s="66"/>
      <c r="Z486" s="66"/>
      <c r="AA486" s="66"/>
      <c r="AB486" s="66"/>
      <c r="AC486" s="66"/>
      <c r="AD486" s="66"/>
      <c r="AE486" s="66"/>
      <c r="AF486" s="66"/>
      <c r="AG486" s="66"/>
      <c r="AH486" s="66"/>
      <c r="AI486" s="66"/>
      <c r="AJ486" s="66"/>
      <c r="AK486" s="66"/>
      <c r="AL486" s="66"/>
      <c r="AM486" s="66"/>
      <c r="AN486" s="66"/>
      <c r="AO486" s="66"/>
      <c r="AP486" s="66"/>
      <c r="AQ486" s="66"/>
      <c r="AR486" s="66"/>
      <c r="AS486" s="66"/>
      <c r="AT486" s="66"/>
      <c r="AU486" s="66"/>
      <c r="AV486" s="66"/>
      <c r="AW486" s="66"/>
      <c r="AX486" s="66"/>
      <c r="AY486" s="66"/>
      <c r="AZ486" s="66">
        <f t="shared" si="16"/>
        <v>0</v>
      </c>
      <c r="BA486" s="66"/>
      <c r="BB486" s="66"/>
      <c r="BC486" s="66"/>
      <c r="BD486" s="66"/>
      <c r="BE486" s="66"/>
      <c r="BF486" s="66"/>
      <c r="BG486" s="66"/>
      <c r="BH486" s="66"/>
      <c r="BI486" s="66"/>
      <c r="BJ486" s="66"/>
      <c r="BK486" s="66"/>
      <c r="BL486" s="66"/>
      <c r="BM486" s="66"/>
      <c r="BN486" s="66"/>
      <c r="BO486" s="66"/>
      <c r="BP486" s="66"/>
      <c r="BQ486" s="66"/>
    </row>
    <row r="487" spans="1:69" ht="13.2" customHeight="1" x14ac:dyDescent="0.2">
      <c r="A487" s="69">
        <f t="shared" si="15"/>
        <v>0</v>
      </c>
      <c r="B487" s="52" t="s">
        <v>0</v>
      </c>
      <c r="C487" s="52" t="s">
        <v>0</v>
      </c>
      <c r="D487" s="52" t="s">
        <v>0</v>
      </c>
      <c r="E487" s="52" t="s">
        <v>0</v>
      </c>
      <c r="F487" s="52" t="s">
        <v>0</v>
      </c>
      <c r="G487" s="52" t="s">
        <v>0</v>
      </c>
      <c r="H487" s="52" t="s">
        <v>0</v>
      </c>
      <c r="I487" s="52" t="s">
        <v>0</v>
      </c>
      <c r="J487" s="52" t="s">
        <v>0</v>
      </c>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f t="shared" si="16"/>
        <v>0</v>
      </c>
      <c r="BA487" s="51"/>
      <c r="BB487" s="51"/>
      <c r="BC487" s="51"/>
      <c r="BD487" s="51"/>
      <c r="BE487" s="51"/>
      <c r="BF487" s="51"/>
      <c r="BG487" s="51"/>
      <c r="BH487" s="51"/>
      <c r="BI487" s="51"/>
      <c r="BJ487" s="51"/>
      <c r="BK487" s="51"/>
      <c r="BL487" s="51"/>
      <c r="BM487" s="51"/>
      <c r="BN487" s="51"/>
      <c r="BO487" s="51"/>
      <c r="BP487" s="51"/>
      <c r="BQ487" s="51"/>
    </row>
    <row r="488" spans="1:69" ht="13.2" customHeight="1" x14ac:dyDescent="0.2">
      <c r="A488" s="69">
        <f t="shared" si="15"/>
        <v>0</v>
      </c>
      <c r="B488" s="52" t="s">
        <v>0</v>
      </c>
      <c r="C488" s="52" t="s">
        <v>0</v>
      </c>
      <c r="D488" s="52" t="s">
        <v>0</v>
      </c>
      <c r="E488" s="52" t="s">
        <v>0</v>
      </c>
      <c r="F488" s="52" t="s">
        <v>0</v>
      </c>
      <c r="G488" s="52" t="s">
        <v>0</v>
      </c>
      <c r="H488" s="52" t="s">
        <v>0</v>
      </c>
      <c r="I488" s="52" t="s">
        <v>0</v>
      </c>
      <c r="J488" s="52" t="s">
        <v>0</v>
      </c>
      <c r="K488" s="66"/>
      <c r="L488" s="66"/>
      <c r="M488" s="66"/>
      <c r="N488" s="66"/>
      <c r="O488" s="66"/>
      <c r="P488" s="66"/>
      <c r="Q488" s="66"/>
      <c r="R488" s="66"/>
      <c r="S488" s="66"/>
      <c r="T488" s="66"/>
      <c r="U488" s="66"/>
      <c r="V488" s="66"/>
      <c r="W488" s="66"/>
      <c r="X488" s="66"/>
      <c r="Y488" s="66"/>
      <c r="Z488" s="66"/>
      <c r="AA488" s="66"/>
      <c r="AB488" s="66"/>
      <c r="AC488" s="66"/>
      <c r="AD488" s="66"/>
      <c r="AE488" s="66"/>
      <c r="AF488" s="66"/>
      <c r="AG488" s="66"/>
      <c r="AH488" s="66"/>
      <c r="AI488" s="66"/>
      <c r="AJ488" s="66"/>
      <c r="AK488" s="66"/>
      <c r="AL488" s="66"/>
      <c r="AM488" s="66"/>
      <c r="AN488" s="66"/>
      <c r="AO488" s="66"/>
      <c r="AP488" s="66"/>
      <c r="AQ488" s="66"/>
      <c r="AR488" s="66"/>
      <c r="AS488" s="66"/>
      <c r="AT488" s="66"/>
      <c r="AU488" s="66"/>
      <c r="AV488" s="66"/>
      <c r="AW488" s="66"/>
      <c r="AX488" s="66"/>
      <c r="AY488" s="66"/>
      <c r="AZ488" s="66">
        <f t="shared" si="16"/>
        <v>0</v>
      </c>
      <c r="BA488" s="66"/>
      <c r="BB488" s="66"/>
      <c r="BC488" s="66"/>
      <c r="BD488" s="66"/>
      <c r="BE488" s="66"/>
      <c r="BF488" s="66"/>
      <c r="BG488" s="66"/>
      <c r="BH488" s="66"/>
      <c r="BI488" s="66"/>
      <c r="BJ488" s="66"/>
      <c r="BK488" s="66"/>
      <c r="BL488" s="66"/>
      <c r="BM488" s="66"/>
      <c r="BN488" s="66"/>
      <c r="BO488" s="66"/>
      <c r="BP488" s="66"/>
      <c r="BQ488" s="66"/>
    </row>
    <row r="489" spans="1:69" ht="13.2" customHeight="1" x14ac:dyDescent="0.2">
      <c r="A489" s="69">
        <f t="shared" si="15"/>
        <v>0</v>
      </c>
      <c r="B489" s="52" t="s">
        <v>0</v>
      </c>
      <c r="C489" s="52" t="s">
        <v>0</v>
      </c>
      <c r="D489" s="52" t="s">
        <v>0</v>
      </c>
      <c r="E489" s="52" t="s">
        <v>0</v>
      </c>
      <c r="F489" s="52" t="s">
        <v>0</v>
      </c>
      <c r="G489" s="52" t="s">
        <v>0</v>
      </c>
      <c r="H489" s="52" t="s">
        <v>0</v>
      </c>
      <c r="I489" s="52" t="s">
        <v>0</v>
      </c>
      <c r="J489" s="52" t="s">
        <v>0</v>
      </c>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f t="shared" si="16"/>
        <v>0</v>
      </c>
      <c r="BA489" s="51"/>
      <c r="BB489" s="51"/>
      <c r="BC489" s="51"/>
      <c r="BD489" s="51"/>
      <c r="BE489" s="51"/>
      <c r="BF489" s="51"/>
      <c r="BG489" s="51"/>
      <c r="BH489" s="51"/>
      <c r="BI489" s="51"/>
      <c r="BJ489" s="51"/>
      <c r="BK489" s="51"/>
      <c r="BL489" s="51"/>
      <c r="BM489" s="51"/>
      <c r="BN489" s="51"/>
      <c r="BO489" s="51"/>
      <c r="BP489" s="51"/>
      <c r="BQ489" s="51"/>
    </row>
    <row r="490" spans="1:69" ht="13.2" customHeight="1" x14ac:dyDescent="0.2">
      <c r="A490" s="69">
        <f t="shared" si="15"/>
        <v>0</v>
      </c>
      <c r="B490" s="52" t="s">
        <v>0</v>
      </c>
      <c r="C490" s="52" t="s">
        <v>0</v>
      </c>
      <c r="D490" s="52" t="s">
        <v>0</v>
      </c>
      <c r="E490" s="52" t="s">
        <v>0</v>
      </c>
      <c r="F490" s="52" t="s">
        <v>0</v>
      </c>
      <c r="G490" s="52" t="s">
        <v>0</v>
      </c>
      <c r="H490" s="52" t="s">
        <v>0</v>
      </c>
      <c r="I490" s="52" t="s">
        <v>0</v>
      </c>
      <c r="J490" s="52" t="s">
        <v>0</v>
      </c>
      <c r="K490" s="66"/>
      <c r="L490" s="66"/>
      <c r="M490" s="66"/>
      <c r="N490" s="66"/>
      <c r="O490" s="66"/>
      <c r="P490" s="66"/>
      <c r="Q490" s="66"/>
      <c r="R490" s="66"/>
      <c r="S490" s="66"/>
      <c r="T490" s="66"/>
      <c r="U490" s="66"/>
      <c r="V490" s="66"/>
      <c r="W490" s="66"/>
      <c r="X490" s="66"/>
      <c r="Y490" s="66"/>
      <c r="Z490" s="66"/>
      <c r="AA490" s="66"/>
      <c r="AB490" s="66"/>
      <c r="AC490" s="66"/>
      <c r="AD490" s="66"/>
      <c r="AE490" s="66"/>
      <c r="AF490" s="66"/>
      <c r="AG490" s="66"/>
      <c r="AH490" s="66"/>
      <c r="AI490" s="66"/>
      <c r="AJ490" s="66"/>
      <c r="AK490" s="66"/>
      <c r="AL490" s="66"/>
      <c r="AM490" s="66"/>
      <c r="AN490" s="66"/>
      <c r="AO490" s="66"/>
      <c r="AP490" s="66"/>
      <c r="AQ490" s="66"/>
      <c r="AR490" s="66"/>
      <c r="AS490" s="66"/>
      <c r="AT490" s="66"/>
      <c r="AU490" s="66"/>
      <c r="AV490" s="66"/>
      <c r="AW490" s="66"/>
      <c r="AX490" s="66"/>
      <c r="AY490" s="66"/>
      <c r="AZ490" s="66">
        <f t="shared" si="16"/>
        <v>0</v>
      </c>
      <c r="BA490" s="66"/>
      <c r="BB490" s="66"/>
      <c r="BC490" s="66"/>
      <c r="BD490" s="66"/>
      <c r="BE490" s="66"/>
      <c r="BF490" s="66"/>
      <c r="BG490" s="66"/>
      <c r="BH490" s="66"/>
      <c r="BI490" s="66"/>
      <c r="BJ490" s="66"/>
      <c r="BK490" s="66"/>
      <c r="BL490" s="66"/>
      <c r="BM490" s="66"/>
      <c r="BN490" s="66"/>
      <c r="BO490" s="66"/>
      <c r="BP490" s="66"/>
      <c r="BQ490" s="66"/>
    </row>
    <row r="491" spans="1:69" ht="13.2" customHeight="1" x14ac:dyDescent="0.2">
      <c r="A491" s="69">
        <f t="shared" si="15"/>
        <v>0</v>
      </c>
      <c r="B491" s="52" t="s">
        <v>0</v>
      </c>
      <c r="C491" s="52" t="s">
        <v>0</v>
      </c>
      <c r="D491" s="52" t="s">
        <v>0</v>
      </c>
      <c r="E491" s="52" t="s">
        <v>0</v>
      </c>
      <c r="F491" s="52" t="s">
        <v>0</v>
      </c>
      <c r="G491" s="52" t="s">
        <v>0</v>
      </c>
      <c r="H491" s="52" t="s">
        <v>0</v>
      </c>
      <c r="I491" s="52" t="s">
        <v>0</v>
      </c>
      <c r="J491" s="52" t="s">
        <v>0</v>
      </c>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f t="shared" si="16"/>
        <v>0</v>
      </c>
      <c r="BA491" s="51"/>
      <c r="BB491" s="51"/>
      <c r="BC491" s="51"/>
      <c r="BD491" s="51"/>
      <c r="BE491" s="51"/>
      <c r="BF491" s="51"/>
      <c r="BG491" s="51"/>
      <c r="BH491" s="51"/>
      <c r="BI491" s="51"/>
      <c r="BJ491" s="51"/>
      <c r="BK491" s="51"/>
      <c r="BL491" s="51"/>
      <c r="BM491" s="51"/>
      <c r="BN491" s="51"/>
      <c r="BO491" s="51"/>
      <c r="BP491" s="51"/>
      <c r="BQ491" s="51"/>
    </row>
    <row r="492" spans="1:69" ht="13.2" customHeight="1" x14ac:dyDescent="0.2">
      <c r="A492" s="69">
        <f t="shared" si="15"/>
        <v>0</v>
      </c>
      <c r="B492" s="52" t="s">
        <v>0</v>
      </c>
      <c r="C492" s="52" t="s">
        <v>0</v>
      </c>
      <c r="D492" s="52" t="s">
        <v>0</v>
      </c>
      <c r="E492" s="52" t="s">
        <v>0</v>
      </c>
      <c r="F492" s="52" t="s">
        <v>0</v>
      </c>
      <c r="G492" s="52" t="s">
        <v>0</v>
      </c>
      <c r="H492" s="52" t="s">
        <v>0</v>
      </c>
      <c r="I492" s="52" t="s">
        <v>0</v>
      </c>
      <c r="J492" s="52" t="s">
        <v>0</v>
      </c>
      <c r="K492" s="66"/>
      <c r="L492" s="66"/>
      <c r="M492" s="66"/>
      <c r="N492" s="66"/>
      <c r="O492" s="66"/>
      <c r="P492" s="66"/>
      <c r="Q492" s="66"/>
      <c r="R492" s="66"/>
      <c r="S492" s="66"/>
      <c r="T492" s="66"/>
      <c r="U492" s="66"/>
      <c r="V492" s="66"/>
      <c r="W492" s="66"/>
      <c r="X492" s="66"/>
      <c r="Y492" s="66"/>
      <c r="Z492" s="66"/>
      <c r="AA492" s="66"/>
      <c r="AB492" s="66"/>
      <c r="AC492" s="66"/>
      <c r="AD492" s="66"/>
      <c r="AE492" s="66"/>
      <c r="AF492" s="66"/>
      <c r="AG492" s="66"/>
      <c r="AH492" s="66"/>
      <c r="AI492" s="66"/>
      <c r="AJ492" s="66"/>
      <c r="AK492" s="66"/>
      <c r="AL492" s="66"/>
      <c r="AM492" s="66"/>
      <c r="AN492" s="66"/>
      <c r="AO492" s="66"/>
      <c r="AP492" s="66"/>
      <c r="AQ492" s="66"/>
      <c r="AR492" s="66"/>
      <c r="AS492" s="66"/>
      <c r="AT492" s="66"/>
      <c r="AU492" s="66"/>
      <c r="AV492" s="66"/>
      <c r="AW492" s="66"/>
      <c r="AX492" s="66"/>
      <c r="AY492" s="66"/>
      <c r="AZ492" s="66">
        <f t="shared" si="16"/>
        <v>0</v>
      </c>
      <c r="BA492" s="66"/>
      <c r="BB492" s="66"/>
      <c r="BC492" s="66"/>
      <c r="BD492" s="66"/>
      <c r="BE492" s="66"/>
      <c r="BF492" s="66"/>
      <c r="BG492" s="66"/>
      <c r="BH492" s="66"/>
      <c r="BI492" s="66"/>
      <c r="BJ492" s="66"/>
      <c r="BK492" s="66"/>
      <c r="BL492" s="66"/>
      <c r="BM492" s="66"/>
      <c r="BN492" s="66"/>
      <c r="BO492" s="66"/>
      <c r="BP492" s="66"/>
      <c r="BQ492" s="66"/>
    </row>
    <row r="493" spans="1:69" ht="13.2" customHeight="1" x14ac:dyDescent="0.2">
      <c r="A493" s="69">
        <f t="shared" si="15"/>
        <v>0</v>
      </c>
      <c r="B493" s="52" t="s">
        <v>0</v>
      </c>
      <c r="C493" s="52" t="s">
        <v>0</v>
      </c>
      <c r="D493" s="52" t="s">
        <v>0</v>
      </c>
      <c r="E493" s="52" t="s">
        <v>0</v>
      </c>
      <c r="F493" s="52" t="s">
        <v>0</v>
      </c>
      <c r="G493" s="52" t="s">
        <v>0</v>
      </c>
      <c r="H493" s="52" t="s">
        <v>0</v>
      </c>
      <c r="I493" s="52" t="s">
        <v>0</v>
      </c>
      <c r="J493" s="52" t="s">
        <v>0</v>
      </c>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f t="shared" si="16"/>
        <v>0</v>
      </c>
      <c r="BA493" s="51"/>
      <c r="BB493" s="51"/>
      <c r="BC493" s="51"/>
      <c r="BD493" s="51"/>
      <c r="BE493" s="51"/>
      <c r="BF493" s="51"/>
      <c r="BG493" s="51"/>
      <c r="BH493" s="51"/>
      <c r="BI493" s="51"/>
      <c r="BJ493" s="51"/>
      <c r="BK493" s="51"/>
      <c r="BL493" s="51"/>
      <c r="BM493" s="51"/>
      <c r="BN493" s="51"/>
      <c r="BO493" s="51"/>
      <c r="BP493" s="51"/>
      <c r="BQ493" s="51"/>
    </row>
    <row r="494" spans="1:69" ht="13.2" customHeight="1" x14ac:dyDescent="0.2">
      <c r="A494" s="69">
        <f t="shared" si="15"/>
        <v>0</v>
      </c>
      <c r="B494" s="52" t="s">
        <v>0</v>
      </c>
      <c r="C494" s="52" t="s">
        <v>0</v>
      </c>
      <c r="D494" s="52" t="s">
        <v>0</v>
      </c>
      <c r="E494" s="52" t="s">
        <v>0</v>
      </c>
      <c r="F494" s="52" t="s">
        <v>0</v>
      </c>
      <c r="G494" s="52" t="s">
        <v>0</v>
      </c>
      <c r="H494" s="52" t="s">
        <v>0</v>
      </c>
      <c r="I494" s="52" t="s">
        <v>0</v>
      </c>
      <c r="J494" s="52" t="s">
        <v>0</v>
      </c>
      <c r="K494" s="66"/>
      <c r="L494" s="66"/>
      <c r="M494" s="66"/>
      <c r="N494" s="66"/>
      <c r="O494" s="66"/>
      <c r="P494" s="66"/>
      <c r="Q494" s="66"/>
      <c r="R494" s="66"/>
      <c r="S494" s="66"/>
      <c r="T494" s="66"/>
      <c r="U494" s="66"/>
      <c r="V494" s="66"/>
      <c r="W494" s="66"/>
      <c r="X494" s="66"/>
      <c r="Y494" s="66"/>
      <c r="Z494" s="66"/>
      <c r="AA494" s="66"/>
      <c r="AB494" s="66"/>
      <c r="AC494" s="66"/>
      <c r="AD494" s="66"/>
      <c r="AE494" s="66"/>
      <c r="AF494" s="66"/>
      <c r="AG494" s="66"/>
      <c r="AH494" s="66"/>
      <c r="AI494" s="66"/>
      <c r="AJ494" s="66"/>
      <c r="AK494" s="66"/>
      <c r="AL494" s="66"/>
      <c r="AM494" s="66"/>
      <c r="AN494" s="66"/>
      <c r="AO494" s="66"/>
      <c r="AP494" s="66"/>
      <c r="AQ494" s="66"/>
      <c r="AR494" s="66"/>
      <c r="AS494" s="66"/>
      <c r="AT494" s="66"/>
      <c r="AU494" s="66"/>
      <c r="AV494" s="66"/>
      <c r="AW494" s="66"/>
      <c r="AX494" s="66"/>
      <c r="AY494" s="66"/>
      <c r="AZ494" s="66">
        <f t="shared" si="16"/>
        <v>0</v>
      </c>
      <c r="BA494" s="66"/>
      <c r="BB494" s="66"/>
      <c r="BC494" s="66"/>
      <c r="BD494" s="66"/>
      <c r="BE494" s="66"/>
      <c r="BF494" s="66"/>
      <c r="BG494" s="66"/>
      <c r="BH494" s="66"/>
      <c r="BI494" s="66"/>
      <c r="BJ494" s="66"/>
      <c r="BK494" s="66"/>
      <c r="BL494" s="66"/>
      <c r="BM494" s="66"/>
      <c r="BN494" s="66"/>
      <c r="BO494" s="66"/>
      <c r="BP494" s="66"/>
      <c r="BQ494" s="66"/>
    </row>
    <row r="495" spans="1:69" ht="13.2" customHeight="1" x14ac:dyDescent="0.2">
      <c r="A495" s="69">
        <f t="shared" si="15"/>
        <v>0</v>
      </c>
      <c r="B495" s="52" t="s">
        <v>0</v>
      </c>
      <c r="C495" s="52" t="s">
        <v>0</v>
      </c>
      <c r="D495" s="52" t="s">
        <v>0</v>
      </c>
      <c r="E495" s="52" t="s">
        <v>0</v>
      </c>
      <c r="F495" s="52" t="s">
        <v>0</v>
      </c>
      <c r="G495" s="52" t="s">
        <v>0</v>
      </c>
      <c r="H495" s="52" t="s">
        <v>0</v>
      </c>
      <c r="I495" s="52" t="s">
        <v>0</v>
      </c>
      <c r="J495" s="52" t="s">
        <v>0</v>
      </c>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f t="shared" si="16"/>
        <v>0</v>
      </c>
      <c r="BA495" s="51"/>
      <c r="BB495" s="51"/>
      <c r="BC495" s="51"/>
      <c r="BD495" s="51"/>
      <c r="BE495" s="51"/>
      <c r="BF495" s="51"/>
      <c r="BG495" s="51"/>
      <c r="BH495" s="51"/>
      <c r="BI495" s="51"/>
      <c r="BJ495" s="51"/>
      <c r="BK495" s="51"/>
      <c r="BL495" s="51"/>
      <c r="BM495" s="51"/>
      <c r="BN495" s="51"/>
      <c r="BO495" s="51"/>
      <c r="BP495" s="51"/>
      <c r="BQ495" s="51"/>
    </row>
    <row r="496" spans="1:69" ht="13.2" customHeight="1" x14ac:dyDescent="0.2">
      <c r="A496" s="69">
        <f t="shared" si="15"/>
        <v>0</v>
      </c>
      <c r="B496" s="52" t="s">
        <v>0</v>
      </c>
      <c r="C496" s="52" t="s">
        <v>0</v>
      </c>
      <c r="D496" s="52" t="s">
        <v>0</v>
      </c>
      <c r="E496" s="52" t="s">
        <v>0</v>
      </c>
      <c r="F496" s="52" t="s">
        <v>0</v>
      </c>
      <c r="G496" s="52" t="s">
        <v>0</v>
      </c>
      <c r="H496" s="52" t="s">
        <v>0</v>
      </c>
      <c r="I496" s="52" t="s">
        <v>0</v>
      </c>
      <c r="J496" s="52" t="s">
        <v>0</v>
      </c>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f t="shared" si="16"/>
        <v>0</v>
      </c>
      <c r="BA496" s="66"/>
      <c r="BB496" s="66"/>
      <c r="BC496" s="66"/>
      <c r="BD496" s="66"/>
      <c r="BE496" s="66"/>
      <c r="BF496" s="66"/>
      <c r="BG496" s="66"/>
      <c r="BH496" s="66"/>
      <c r="BI496" s="66"/>
      <c r="BJ496" s="66"/>
      <c r="BK496" s="66"/>
      <c r="BL496" s="66"/>
      <c r="BM496" s="66"/>
      <c r="BN496" s="66"/>
      <c r="BO496" s="66"/>
      <c r="BP496" s="66"/>
      <c r="BQ496" s="66"/>
    </row>
    <row r="497" spans="1:69" ht="13.2" customHeight="1" x14ac:dyDescent="0.2">
      <c r="A497" s="69">
        <f t="shared" si="15"/>
        <v>0</v>
      </c>
      <c r="B497" s="52" t="s">
        <v>0</v>
      </c>
      <c r="C497" s="52" t="s">
        <v>0</v>
      </c>
      <c r="D497" s="52" t="s">
        <v>0</v>
      </c>
      <c r="E497" s="52" t="s">
        <v>0</v>
      </c>
      <c r="F497" s="52" t="s">
        <v>0</v>
      </c>
      <c r="G497" s="52" t="s">
        <v>0</v>
      </c>
      <c r="H497" s="52" t="s">
        <v>0</v>
      </c>
      <c r="I497" s="52" t="s">
        <v>0</v>
      </c>
      <c r="J497" s="52" t="s">
        <v>0</v>
      </c>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f t="shared" si="16"/>
        <v>0</v>
      </c>
      <c r="BA497" s="51"/>
      <c r="BB497" s="51"/>
      <c r="BC497" s="51"/>
      <c r="BD497" s="51"/>
      <c r="BE497" s="51"/>
      <c r="BF497" s="51"/>
      <c r="BG497" s="51"/>
      <c r="BH497" s="51"/>
      <c r="BI497" s="51"/>
      <c r="BJ497" s="51"/>
      <c r="BK497" s="51"/>
      <c r="BL497" s="51"/>
      <c r="BM497" s="51"/>
      <c r="BN497" s="51"/>
      <c r="BO497" s="51"/>
      <c r="BP497" s="51"/>
      <c r="BQ497" s="51"/>
    </row>
    <row r="498" spans="1:69" ht="13.2" customHeight="1" x14ac:dyDescent="0.2">
      <c r="A498" s="69">
        <f t="shared" si="15"/>
        <v>0</v>
      </c>
      <c r="B498" s="52" t="s">
        <v>0</v>
      </c>
      <c r="C498" s="52" t="s">
        <v>0</v>
      </c>
      <c r="D498" s="52" t="s">
        <v>0</v>
      </c>
      <c r="E498" s="52" t="s">
        <v>0</v>
      </c>
      <c r="F498" s="52" t="s">
        <v>0</v>
      </c>
      <c r="G498" s="52" t="s">
        <v>0</v>
      </c>
      <c r="H498" s="52" t="s">
        <v>0</v>
      </c>
      <c r="I498" s="52" t="s">
        <v>0</v>
      </c>
      <c r="J498" s="52" t="s">
        <v>0</v>
      </c>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f t="shared" si="16"/>
        <v>0</v>
      </c>
      <c r="BA498" s="66"/>
      <c r="BB498" s="66"/>
      <c r="BC498" s="66"/>
      <c r="BD498" s="66"/>
      <c r="BE498" s="66"/>
      <c r="BF498" s="66"/>
      <c r="BG498" s="66"/>
      <c r="BH498" s="66"/>
      <c r="BI498" s="66"/>
      <c r="BJ498" s="66"/>
      <c r="BK498" s="66"/>
      <c r="BL498" s="66"/>
      <c r="BM498" s="66"/>
      <c r="BN498" s="66"/>
      <c r="BO498" s="66"/>
      <c r="BP498" s="66"/>
      <c r="BQ498" s="66"/>
    </row>
    <row r="499" spans="1:69" ht="13.2" customHeight="1" x14ac:dyDescent="0.2">
      <c r="A499" s="69">
        <f t="shared" si="15"/>
        <v>0</v>
      </c>
      <c r="B499" s="52" t="s">
        <v>0</v>
      </c>
      <c r="C499" s="52" t="s">
        <v>0</v>
      </c>
      <c r="D499" s="52" t="s">
        <v>0</v>
      </c>
      <c r="E499" s="52" t="s">
        <v>0</v>
      </c>
      <c r="F499" s="52" t="s">
        <v>0</v>
      </c>
      <c r="G499" s="52" t="s">
        <v>0</v>
      </c>
      <c r="H499" s="52" t="s">
        <v>0</v>
      </c>
      <c r="I499" s="52" t="s">
        <v>0</v>
      </c>
      <c r="J499" s="52" t="s">
        <v>0</v>
      </c>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f t="shared" si="16"/>
        <v>0</v>
      </c>
      <c r="BA499" s="51"/>
      <c r="BB499" s="51"/>
      <c r="BC499" s="51"/>
      <c r="BD499" s="51"/>
      <c r="BE499" s="51"/>
      <c r="BF499" s="51"/>
      <c r="BG499" s="51"/>
      <c r="BH499" s="51"/>
      <c r="BI499" s="51"/>
      <c r="BJ499" s="51"/>
      <c r="BK499" s="51"/>
      <c r="BL499" s="51"/>
      <c r="BM499" s="51"/>
      <c r="BN499" s="51"/>
      <c r="BO499" s="51"/>
      <c r="BP499" s="51"/>
      <c r="BQ499" s="51"/>
    </row>
    <row r="500" spans="1:69" ht="13.2" customHeight="1" x14ac:dyDescent="0.2">
      <c r="A500" s="69">
        <f t="shared" si="15"/>
        <v>0</v>
      </c>
      <c r="B500" s="52" t="s">
        <v>0</v>
      </c>
      <c r="C500" s="52" t="s">
        <v>0</v>
      </c>
      <c r="D500" s="52" t="s">
        <v>0</v>
      </c>
      <c r="E500" s="52" t="s">
        <v>0</v>
      </c>
      <c r="F500" s="52" t="s">
        <v>0</v>
      </c>
      <c r="G500" s="52" t="s">
        <v>0</v>
      </c>
      <c r="H500" s="52" t="s">
        <v>0</v>
      </c>
      <c r="I500" s="52" t="s">
        <v>0</v>
      </c>
      <c r="J500" s="52" t="s">
        <v>0</v>
      </c>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f t="shared" si="16"/>
        <v>0</v>
      </c>
      <c r="BA500" s="66"/>
      <c r="BB500" s="66"/>
      <c r="BC500" s="66"/>
      <c r="BD500" s="66"/>
      <c r="BE500" s="66"/>
      <c r="BF500" s="66"/>
      <c r="BG500" s="66"/>
      <c r="BH500" s="66"/>
      <c r="BI500" s="66"/>
      <c r="BJ500" s="66"/>
      <c r="BK500" s="66"/>
      <c r="BL500" s="66"/>
      <c r="BM500" s="66"/>
      <c r="BN500" s="66"/>
      <c r="BO500" s="66"/>
      <c r="BP500" s="66"/>
      <c r="BQ500" s="66"/>
    </row>
    <row r="501" spans="1:69" ht="13.2" customHeight="1" x14ac:dyDescent="0.2">
      <c r="A501" s="69">
        <f t="shared" si="15"/>
        <v>0</v>
      </c>
      <c r="B501" s="52" t="s">
        <v>0</v>
      </c>
      <c r="C501" s="52" t="s">
        <v>0</v>
      </c>
      <c r="D501" s="52" t="s">
        <v>0</v>
      </c>
      <c r="E501" s="52" t="s">
        <v>0</v>
      </c>
      <c r="F501" s="52" t="s">
        <v>0</v>
      </c>
      <c r="G501" s="52" t="s">
        <v>0</v>
      </c>
      <c r="H501" s="52" t="s">
        <v>0</v>
      </c>
      <c r="I501" s="52" t="s">
        <v>0</v>
      </c>
      <c r="J501" s="52" t="s">
        <v>0</v>
      </c>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f t="shared" si="16"/>
        <v>0</v>
      </c>
      <c r="BA501" s="51"/>
      <c r="BB501" s="51"/>
      <c r="BC501" s="51"/>
      <c r="BD501" s="51"/>
      <c r="BE501" s="51"/>
      <c r="BF501" s="51"/>
      <c r="BG501" s="51"/>
      <c r="BH501" s="51"/>
      <c r="BI501" s="51"/>
      <c r="BJ501" s="51"/>
      <c r="BK501" s="51"/>
      <c r="BL501" s="51"/>
      <c r="BM501" s="51"/>
      <c r="BN501" s="51"/>
      <c r="BO501" s="51"/>
      <c r="BP501" s="51"/>
      <c r="BQ501" s="51"/>
    </row>
    <row r="502" spans="1:69" ht="13.2" customHeight="1" x14ac:dyDescent="0.2">
      <c r="A502" s="69">
        <f t="shared" si="15"/>
        <v>0</v>
      </c>
      <c r="B502" s="52" t="s">
        <v>0</v>
      </c>
      <c r="C502" s="52" t="s">
        <v>0</v>
      </c>
      <c r="D502" s="52" t="s">
        <v>0</v>
      </c>
      <c r="E502" s="52" t="s">
        <v>0</v>
      </c>
      <c r="F502" s="52" t="s">
        <v>0</v>
      </c>
      <c r="G502" s="52" t="s">
        <v>0</v>
      </c>
      <c r="H502" s="52" t="s">
        <v>0</v>
      </c>
      <c r="I502" s="52" t="s">
        <v>0</v>
      </c>
      <c r="J502" s="52" t="s">
        <v>0</v>
      </c>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f t="shared" si="16"/>
        <v>0</v>
      </c>
      <c r="BA502" s="66"/>
      <c r="BB502" s="66"/>
      <c r="BC502" s="66"/>
      <c r="BD502" s="66"/>
      <c r="BE502" s="66"/>
      <c r="BF502" s="66"/>
      <c r="BG502" s="66"/>
      <c r="BH502" s="66"/>
      <c r="BI502" s="66"/>
      <c r="BJ502" s="66"/>
      <c r="BK502" s="66"/>
      <c r="BL502" s="66"/>
      <c r="BM502" s="66"/>
      <c r="BN502" s="66"/>
      <c r="BO502" s="66"/>
      <c r="BP502" s="66"/>
      <c r="BQ502" s="66"/>
    </row>
    <row r="503" spans="1:69" ht="13.2" customHeight="1" x14ac:dyDescent="0.2">
      <c r="A503" s="69">
        <f t="shared" si="15"/>
        <v>0</v>
      </c>
      <c r="B503" s="52" t="s">
        <v>0</v>
      </c>
      <c r="C503" s="52" t="s">
        <v>0</v>
      </c>
      <c r="D503" s="52" t="s">
        <v>0</v>
      </c>
      <c r="E503" s="52" t="s">
        <v>0</v>
      </c>
      <c r="F503" s="52" t="s">
        <v>0</v>
      </c>
      <c r="G503" s="52" t="s">
        <v>0</v>
      </c>
      <c r="H503" s="52" t="s">
        <v>0</v>
      </c>
      <c r="I503" s="52" t="s">
        <v>0</v>
      </c>
      <c r="J503" s="52" t="s">
        <v>0</v>
      </c>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f t="shared" si="16"/>
        <v>0</v>
      </c>
      <c r="BA503" s="51"/>
      <c r="BB503" s="51"/>
      <c r="BC503" s="51"/>
      <c r="BD503" s="51"/>
      <c r="BE503" s="51"/>
      <c r="BF503" s="51"/>
      <c r="BG503" s="51"/>
      <c r="BH503" s="51"/>
      <c r="BI503" s="51"/>
      <c r="BJ503" s="51"/>
      <c r="BK503" s="51"/>
      <c r="BL503" s="51"/>
      <c r="BM503" s="51"/>
      <c r="BN503" s="51"/>
      <c r="BO503" s="51"/>
      <c r="BP503" s="51"/>
      <c r="BQ503" s="51"/>
    </row>
    <row r="504" spans="1:69" ht="13.2" customHeight="1" x14ac:dyDescent="0.2">
      <c r="A504" s="69">
        <f t="shared" si="15"/>
        <v>0</v>
      </c>
      <c r="B504" s="52" t="s">
        <v>0</v>
      </c>
      <c r="C504" s="52" t="s">
        <v>0</v>
      </c>
      <c r="D504" s="52" t="s">
        <v>0</v>
      </c>
      <c r="E504" s="52" t="s">
        <v>0</v>
      </c>
      <c r="F504" s="52" t="s">
        <v>0</v>
      </c>
      <c r="G504" s="52" t="s">
        <v>0</v>
      </c>
      <c r="H504" s="52" t="s">
        <v>0</v>
      </c>
      <c r="I504" s="52" t="s">
        <v>0</v>
      </c>
      <c r="J504" s="52" t="s">
        <v>0</v>
      </c>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f t="shared" si="16"/>
        <v>0</v>
      </c>
      <c r="BA504" s="66"/>
      <c r="BB504" s="66"/>
      <c r="BC504" s="66"/>
      <c r="BD504" s="66"/>
      <c r="BE504" s="66"/>
      <c r="BF504" s="66"/>
      <c r="BG504" s="66"/>
      <c r="BH504" s="66"/>
      <c r="BI504" s="66"/>
      <c r="BJ504" s="66"/>
      <c r="BK504" s="66"/>
      <c r="BL504" s="66"/>
      <c r="BM504" s="66"/>
      <c r="BN504" s="66"/>
      <c r="BO504" s="66"/>
      <c r="BP504" s="66"/>
      <c r="BQ504" s="66"/>
    </row>
    <row r="505" spans="1:69" ht="13.2" customHeight="1" x14ac:dyDescent="0.2">
      <c r="A505" s="69">
        <f t="shared" si="15"/>
        <v>0</v>
      </c>
      <c r="B505" s="52" t="s">
        <v>0</v>
      </c>
      <c r="C505" s="52" t="s">
        <v>0</v>
      </c>
      <c r="D505" s="52" t="s">
        <v>0</v>
      </c>
      <c r="E505" s="52" t="s">
        <v>0</v>
      </c>
      <c r="F505" s="52" t="s">
        <v>0</v>
      </c>
      <c r="G505" s="52" t="s">
        <v>0</v>
      </c>
      <c r="H505" s="52" t="s">
        <v>0</v>
      </c>
      <c r="I505" s="52" t="s">
        <v>0</v>
      </c>
      <c r="J505" s="52" t="s">
        <v>0</v>
      </c>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f t="shared" si="16"/>
        <v>0</v>
      </c>
      <c r="BA505" s="51"/>
      <c r="BB505" s="51"/>
      <c r="BC505" s="51"/>
      <c r="BD505" s="51"/>
      <c r="BE505" s="51"/>
      <c r="BF505" s="51"/>
      <c r="BG505" s="51"/>
      <c r="BH505" s="51"/>
      <c r="BI505" s="51"/>
      <c r="BJ505" s="51"/>
      <c r="BK505" s="51"/>
      <c r="BL505" s="51"/>
      <c r="BM505" s="51"/>
      <c r="BN505" s="51"/>
      <c r="BO505" s="51"/>
      <c r="BP505" s="51"/>
      <c r="BQ505" s="51"/>
    </row>
    <row r="506" spans="1:69" ht="13.2" customHeight="1" x14ac:dyDescent="0.2">
      <c r="A506" s="69">
        <f t="shared" si="15"/>
        <v>0</v>
      </c>
      <c r="B506" s="52" t="s">
        <v>0</v>
      </c>
      <c r="C506" s="52" t="s">
        <v>0</v>
      </c>
      <c r="D506" s="52" t="s">
        <v>0</v>
      </c>
      <c r="E506" s="52" t="s">
        <v>0</v>
      </c>
      <c r="F506" s="52" t="s">
        <v>0</v>
      </c>
      <c r="G506" s="52" t="s">
        <v>0</v>
      </c>
      <c r="H506" s="52" t="s">
        <v>0</v>
      </c>
      <c r="I506" s="52" t="s">
        <v>0</v>
      </c>
      <c r="J506" s="52" t="s">
        <v>0</v>
      </c>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f t="shared" si="16"/>
        <v>0</v>
      </c>
      <c r="BA506" s="66"/>
      <c r="BB506" s="66"/>
      <c r="BC506" s="66"/>
      <c r="BD506" s="66"/>
      <c r="BE506" s="66"/>
      <c r="BF506" s="66"/>
      <c r="BG506" s="66"/>
      <c r="BH506" s="66"/>
      <c r="BI506" s="66"/>
      <c r="BJ506" s="66"/>
      <c r="BK506" s="66"/>
      <c r="BL506" s="66"/>
      <c r="BM506" s="66"/>
      <c r="BN506" s="66"/>
      <c r="BO506" s="66"/>
      <c r="BP506" s="66"/>
      <c r="BQ506" s="66"/>
    </row>
    <row r="507" spans="1:69" ht="13.2" customHeight="1" x14ac:dyDescent="0.2">
      <c r="A507" s="69">
        <f t="shared" si="15"/>
        <v>0</v>
      </c>
      <c r="B507" s="52" t="s">
        <v>0</v>
      </c>
      <c r="C507" s="52" t="s">
        <v>0</v>
      </c>
      <c r="D507" s="52" t="s">
        <v>0</v>
      </c>
      <c r="E507" s="52" t="s">
        <v>0</v>
      </c>
      <c r="F507" s="52" t="s">
        <v>0</v>
      </c>
      <c r="G507" s="52" t="s">
        <v>0</v>
      </c>
      <c r="H507" s="52" t="s">
        <v>0</v>
      </c>
      <c r="I507" s="52" t="s">
        <v>0</v>
      </c>
      <c r="J507" s="52" t="s">
        <v>0</v>
      </c>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f t="shared" si="16"/>
        <v>0</v>
      </c>
      <c r="BA507" s="51"/>
      <c r="BB507" s="51"/>
      <c r="BC507" s="51"/>
      <c r="BD507" s="51"/>
      <c r="BE507" s="51"/>
      <c r="BF507" s="51"/>
      <c r="BG507" s="51"/>
      <c r="BH507" s="51"/>
      <c r="BI507" s="51"/>
      <c r="BJ507" s="51"/>
      <c r="BK507" s="51"/>
      <c r="BL507" s="51"/>
      <c r="BM507" s="51"/>
      <c r="BN507" s="51"/>
      <c r="BO507" s="51"/>
      <c r="BP507" s="51"/>
      <c r="BQ507" s="51"/>
    </row>
    <row r="508" spans="1:69" ht="13.2" customHeight="1" x14ac:dyDescent="0.2">
      <c r="A508" s="69">
        <f t="shared" si="15"/>
        <v>0</v>
      </c>
      <c r="B508" s="52" t="s">
        <v>0</v>
      </c>
      <c r="C508" s="52" t="s">
        <v>0</v>
      </c>
      <c r="D508" s="52" t="s">
        <v>0</v>
      </c>
      <c r="E508" s="52" t="s">
        <v>0</v>
      </c>
      <c r="F508" s="52" t="s">
        <v>0</v>
      </c>
      <c r="G508" s="52" t="s">
        <v>0</v>
      </c>
      <c r="H508" s="52" t="s">
        <v>0</v>
      </c>
      <c r="I508" s="52" t="s">
        <v>0</v>
      </c>
      <c r="J508" s="52" t="s">
        <v>0</v>
      </c>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f t="shared" si="16"/>
        <v>0</v>
      </c>
      <c r="BA508" s="66"/>
      <c r="BB508" s="66"/>
      <c r="BC508" s="66"/>
      <c r="BD508" s="66"/>
      <c r="BE508" s="66"/>
      <c r="BF508" s="66"/>
      <c r="BG508" s="66"/>
      <c r="BH508" s="66"/>
      <c r="BI508" s="66"/>
      <c r="BJ508" s="66"/>
      <c r="BK508" s="66"/>
      <c r="BL508" s="66"/>
      <c r="BM508" s="66"/>
      <c r="BN508" s="66"/>
      <c r="BO508" s="66"/>
      <c r="BP508" s="66"/>
      <c r="BQ508" s="66"/>
    </row>
    <row r="509" spans="1:69" ht="13.2" customHeight="1" x14ac:dyDescent="0.2">
      <c r="A509" s="69">
        <f t="shared" si="15"/>
        <v>0</v>
      </c>
      <c r="B509" s="52" t="s">
        <v>0</v>
      </c>
      <c r="C509" s="52" t="s">
        <v>0</v>
      </c>
      <c r="D509" s="52" t="s">
        <v>0</v>
      </c>
      <c r="E509" s="52" t="s">
        <v>0</v>
      </c>
      <c r="F509" s="52" t="s">
        <v>0</v>
      </c>
      <c r="G509" s="52" t="s">
        <v>0</v>
      </c>
      <c r="H509" s="52" t="s">
        <v>0</v>
      </c>
      <c r="I509" s="52" t="s">
        <v>0</v>
      </c>
      <c r="J509" s="52" t="s">
        <v>0</v>
      </c>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f t="shared" si="16"/>
        <v>0</v>
      </c>
      <c r="BA509" s="51"/>
      <c r="BB509" s="51"/>
      <c r="BC509" s="51"/>
      <c r="BD509" s="51"/>
      <c r="BE509" s="51"/>
      <c r="BF509" s="51"/>
      <c r="BG509" s="51"/>
      <c r="BH509" s="51"/>
      <c r="BI509" s="51"/>
      <c r="BJ509" s="51"/>
      <c r="BK509" s="51"/>
      <c r="BL509" s="51"/>
      <c r="BM509" s="51"/>
      <c r="BN509" s="51"/>
      <c r="BO509" s="51"/>
      <c r="BP509" s="51"/>
      <c r="BQ509" s="51"/>
    </row>
    <row r="510" spans="1:69" ht="13.2" customHeight="1" x14ac:dyDescent="0.2">
      <c r="A510" s="69">
        <f t="shared" si="15"/>
        <v>0</v>
      </c>
      <c r="B510" s="52" t="s">
        <v>0</v>
      </c>
      <c r="C510" s="52" t="s">
        <v>0</v>
      </c>
      <c r="D510" s="52" t="s">
        <v>0</v>
      </c>
      <c r="E510" s="52" t="s">
        <v>0</v>
      </c>
      <c r="F510" s="52" t="s">
        <v>0</v>
      </c>
      <c r="G510" s="52" t="s">
        <v>0</v>
      </c>
      <c r="H510" s="52" t="s">
        <v>0</v>
      </c>
      <c r="I510" s="52" t="s">
        <v>0</v>
      </c>
      <c r="J510" s="52" t="s">
        <v>0</v>
      </c>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f t="shared" si="16"/>
        <v>0</v>
      </c>
      <c r="BA510" s="66"/>
      <c r="BB510" s="66"/>
      <c r="BC510" s="66"/>
      <c r="BD510" s="66"/>
      <c r="BE510" s="66"/>
      <c r="BF510" s="66"/>
      <c r="BG510" s="66"/>
      <c r="BH510" s="66"/>
      <c r="BI510" s="66"/>
      <c r="BJ510" s="66"/>
      <c r="BK510" s="66"/>
      <c r="BL510" s="66"/>
      <c r="BM510" s="66"/>
      <c r="BN510" s="66"/>
      <c r="BO510" s="66"/>
      <c r="BP510" s="66"/>
      <c r="BQ510" s="66"/>
    </row>
    <row r="511" spans="1:69" ht="13.2" customHeight="1" x14ac:dyDescent="0.2">
      <c r="A511" s="69">
        <f t="shared" si="15"/>
        <v>0</v>
      </c>
      <c r="B511" s="52" t="s">
        <v>0</v>
      </c>
      <c r="C511" s="52" t="s">
        <v>0</v>
      </c>
      <c r="D511" s="52" t="s">
        <v>0</v>
      </c>
      <c r="E511" s="52" t="s">
        <v>0</v>
      </c>
      <c r="F511" s="52" t="s">
        <v>0</v>
      </c>
      <c r="G511" s="52" t="s">
        <v>0</v>
      </c>
      <c r="H511" s="52" t="s">
        <v>0</v>
      </c>
      <c r="I511" s="52" t="s">
        <v>0</v>
      </c>
      <c r="J511" s="52" t="s">
        <v>0</v>
      </c>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f t="shared" si="16"/>
        <v>0</v>
      </c>
      <c r="BA511" s="51"/>
      <c r="BB511" s="51"/>
      <c r="BC511" s="51"/>
      <c r="BD511" s="51"/>
      <c r="BE511" s="51"/>
      <c r="BF511" s="51"/>
      <c r="BG511" s="51"/>
      <c r="BH511" s="51"/>
      <c r="BI511" s="51"/>
      <c r="BJ511" s="51"/>
      <c r="BK511" s="51"/>
      <c r="BL511" s="51"/>
      <c r="BM511" s="51"/>
      <c r="BN511" s="51"/>
      <c r="BO511" s="51"/>
      <c r="BP511" s="51"/>
      <c r="BQ511" s="51"/>
    </row>
    <row r="512" spans="1:69" ht="13.2" customHeight="1" x14ac:dyDescent="0.2">
      <c r="A512" s="69">
        <f t="shared" si="15"/>
        <v>0</v>
      </c>
      <c r="B512" s="52" t="s">
        <v>0</v>
      </c>
      <c r="C512" s="52" t="s">
        <v>0</v>
      </c>
      <c r="D512" s="52" t="s">
        <v>0</v>
      </c>
      <c r="E512" s="52" t="s">
        <v>0</v>
      </c>
      <c r="F512" s="52" t="s">
        <v>0</v>
      </c>
      <c r="G512" s="52" t="s">
        <v>0</v>
      </c>
      <c r="H512" s="52" t="s">
        <v>0</v>
      </c>
      <c r="I512" s="52" t="s">
        <v>0</v>
      </c>
      <c r="J512" s="52" t="s">
        <v>0</v>
      </c>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f t="shared" si="16"/>
        <v>0</v>
      </c>
      <c r="BA512" s="66"/>
      <c r="BB512" s="66"/>
      <c r="BC512" s="66"/>
      <c r="BD512" s="66"/>
      <c r="BE512" s="66"/>
      <c r="BF512" s="66"/>
      <c r="BG512" s="66"/>
      <c r="BH512" s="66"/>
      <c r="BI512" s="66"/>
      <c r="BJ512" s="66"/>
      <c r="BK512" s="66"/>
      <c r="BL512" s="66"/>
      <c r="BM512" s="66"/>
      <c r="BN512" s="66"/>
      <c r="BO512" s="66"/>
      <c r="BP512" s="66"/>
      <c r="BQ512" s="66"/>
    </row>
    <row r="513" spans="1:69" ht="13.2" customHeight="1" x14ac:dyDescent="0.2">
      <c r="A513" s="69">
        <f t="shared" si="15"/>
        <v>0</v>
      </c>
      <c r="B513" s="52" t="s">
        <v>0</v>
      </c>
      <c r="C513" s="52" t="s">
        <v>0</v>
      </c>
      <c r="D513" s="52" t="s">
        <v>0</v>
      </c>
      <c r="E513" s="52" t="s">
        <v>0</v>
      </c>
      <c r="F513" s="52" t="s">
        <v>0</v>
      </c>
      <c r="G513" s="52" t="s">
        <v>0</v>
      </c>
      <c r="H513" s="52" t="s">
        <v>0</v>
      </c>
      <c r="I513" s="52" t="s">
        <v>0</v>
      </c>
      <c r="J513" s="52" t="s">
        <v>0</v>
      </c>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f t="shared" si="16"/>
        <v>0</v>
      </c>
      <c r="BA513" s="51"/>
      <c r="BB513" s="51"/>
      <c r="BC513" s="51"/>
      <c r="BD513" s="51"/>
      <c r="BE513" s="51"/>
      <c r="BF513" s="51"/>
      <c r="BG513" s="51"/>
      <c r="BH513" s="51"/>
      <c r="BI513" s="51"/>
      <c r="BJ513" s="51"/>
      <c r="BK513" s="51"/>
      <c r="BL513" s="51"/>
      <c r="BM513" s="51"/>
      <c r="BN513" s="51"/>
      <c r="BO513" s="51"/>
      <c r="BP513" s="51"/>
      <c r="BQ513" s="51"/>
    </row>
    <row r="514" spans="1:69" ht="13.2" customHeight="1" x14ac:dyDescent="0.2">
      <c r="A514" s="69">
        <f t="shared" si="15"/>
        <v>0</v>
      </c>
      <c r="B514" s="52" t="s">
        <v>0</v>
      </c>
      <c r="C514" s="52" t="s">
        <v>0</v>
      </c>
      <c r="D514" s="52" t="s">
        <v>0</v>
      </c>
      <c r="E514" s="52" t="s">
        <v>0</v>
      </c>
      <c r="F514" s="52" t="s">
        <v>0</v>
      </c>
      <c r="G514" s="52" t="s">
        <v>0</v>
      </c>
      <c r="H514" s="52" t="s">
        <v>0</v>
      </c>
      <c r="I514" s="52" t="s">
        <v>0</v>
      </c>
      <c r="J514" s="52" t="s">
        <v>0</v>
      </c>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f t="shared" si="16"/>
        <v>0</v>
      </c>
      <c r="BA514" s="66"/>
      <c r="BB514" s="66"/>
      <c r="BC514" s="66"/>
      <c r="BD514" s="66"/>
      <c r="BE514" s="66"/>
      <c r="BF514" s="66"/>
      <c r="BG514" s="66"/>
      <c r="BH514" s="66"/>
      <c r="BI514" s="66"/>
      <c r="BJ514" s="66"/>
      <c r="BK514" s="66"/>
      <c r="BL514" s="66"/>
      <c r="BM514" s="66"/>
      <c r="BN514" s="66"/>
      <c r="BO514" s="66"/>
      <c r="BP514" s="66"/>
      <c r="BQ514" s="66"/>
    </row>
    <row r="515" spans="1:69" ht="13.2" customHeight="1" x14ac:dyDescent="0.2">
      <c r="A515" s="69">
        <f t="shared" si="15"/>
        <v>0</v>
      </c>
      <c r="B515" s="52" t="s">
        <v>0</v>
      </c>
      <c r="C515" s="52" t="s">
        <v>0</v>
      </c>
      <c r="D515" s="52" t="s">
        <v>0</v>
      </c>
      <c r="E515" s="52" t="s">
        <v>0</v>
      </c>
      <c r="F515" s="52" t="s">
        <v>0</v>
      </c>
      <c r="G515" s="52" t="s">
        <v>0</v>
      </c>
      <c r="H515" s="52" t="s">
        <v>0</v>
      </c>
      <c r="I515" s="52" t="s">
        <v>0</v>
      </c>
      <c r="J515" s="52" t="s">
        <v>0</v>
      </c>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f t="shared" si="16"/>
        <v>0</v>
      </c>
      <c r="BA515" s="51"/>
      <c r="BB515" s="51"/>
      <c r="BC515" s="51"/>
      <c r="BD515" s="51"/>
      <c r="BE515" s="51"/>
      <c r="BF515" s="51"/>
      <c r="BG515" s="51"/>
      <c r="BH515" s="51"/>
      <c r="BI515" s="51"/>
      <c r="BJ515" s="51"/>
      <c r="BK515" s="51"/>
      <c r="BL515" s="51"/>
      <c r="BM515" s="51"/>
      <c r="BN515" s="51"/>
      <c r="BO515" s="51"/>
      <c r="BP515" s="51"/>
      <c r="BQ515" s="51"/>
    </row>
    <row r="516" spans="1:69" ht="13.2" customHeight="1" x14ac:dyDescent="0.2">
      <c r="A516" s="69">
        <f t="shared" si="15"/>
        <v>0</v>
      </c>
      <c r="B516" s="52" t="s">
        <v>0</v>
      </c>
      <c r="C516" s="52" t="s">
        <v>0</v>
      </c>
      <c r="D516" s="52" t="s">
        <v>0</v>
      </c>
      <c r="E516" s="52" t="s">
        <v>0</v>
      </c>
      <c r="F516" s="52" t="s">
        <v>0</v>
      </c>
      <c r="G516" s="52" t="s">
        <v>0</v>
      </c>
      <c r="H516" s="52" t="s">
        <v>0</v>
      </c>
      <c r="I516" s="52" t="s">
        <v>0</v>
      </c>
      <c r="J516" s="52" t="s">
        <v>0</v>
      </c>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f t="shared" si="16"/>
        <v>0</v>
      </c>
      <c r="BA516" s="66"/>
      <c r="BB516" s="66"/>
      <c r="BC516" s="66"/>
      <c r="BD516" s="66"/>
      <c r="BE516" s="66"/>
      <c r="BF516" s="66"/>
      <c r="BG516" s="66"/>
      <c r="BH516" s="66"/>
      <c r="BI516" s="66"/>
      <c r="BJ516" s="66"/>
      <c r="BK516" s="66"/>
      <c r="BL516" s="66"/>
      <c r="BM516" s="66"/>
      <c r="BN516" s="66"/>
      <c r="BO516" s="66"/>
      <c r="BP516" s="66"/>
      <c r="BQ516" s="66"/>
    </row>
    <row r="517" spans="1:69" ht="13.2" customHeight="1" x14ac:dyDescent="0.2">
      <c r="A517" s="69">
        <f t="shared" si="15"/>
        <v>0</v>
      </c>
      <c r="B517" s="52" t="s">
        <v>0</v>
      </c>
      <c r="C517" s="52" t="s">
        <v>0</v>
      </c>
      <c r="D517" s="52" t="s">
        <v>0</v>
      </c>
      <c r="E517" s="52" t="s">
        <v>0</v>
      </c>
      <c r="F517" s="52" t="s">
        <v>0</v>
      </c>
      <c r="G517" s="52" t="s">
        <v>0</v>
      </c>
      <c r="H517" s="52" t="s">
        <v>0</v>
      </c>
      <c r="I517" s="52" t="s">
        <v>0</v>
      </c>
      <c r="J517" s="52" t="s">
        <v>0</v>
      </c>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f t="shared" si="16"/>
        <v>0</v>
      </c>
      <c r="BA517" s="51"/>
      <c r="BB517" s="51"/>
      <c r="BC517" s="51"/>
      <c r="BD517" s="51"/>
      <c r="BE517" s="51"/>
      <c r="BF517" s="51"/>
      <c r="BG517" s="51"/>
      <c r="BH517" s="51"/>
      <c r="BI517" s="51"/>
      <c r="BJ517" s="51"/>
      <c r="BK517" s="51"/>
      <c r="BL517" s="51"/>
      <c r="BM517" s="51"/>
      <c r="BN517" s="51"/>
      <c r="BO517" s="51"/>
      <c r="BP517" s="51"/>
      <c r="BQ517" s="51"/>
    </row>
    <row r="518" spans="1:69" ht="13.2" customHeight="1" x14ac:dyDescent="0.2">
      <c r="A518" s="69">
        <f t="shared" si="15"/>
        <v>0</v>
      </c>
      <c r="B518" s="52" t="s">
        <v>0</v>
      </c>
      <c r="C518" s="52" t="s">
        <v>0</v>
      </c>
      <c r="D518" s="52" t="s">
        <v>0</v>
      </c>
      <c r="E518" s="52" t="s">
        <v>0</v>
      </c>
      <c r="F518" s="52" t="s">
        <v>0</v>
      </c>
      <c r="G518" s="52" t="s">
        <v>0</v>
      </c>
      <c r="H518" s="52" t="s">
        <v>0</v>
      </c>
      <c r="I518" s="52" t="s">
        <v>0</v>
      </c>
      <c r="J518" s="52" t="s">
        <v>0</v>
      </c>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f t="shared" si="16"/>
        <v>0</v>
      </c>
      <c r="BA518" s="66"/>
      <c r="BB518" s="66"/>
      <c r="BC518" s="66"/>
      <c r="BD518" s="66"/>
      <c r="BE518" s="66"/>
      <c r="BF518" s="66"/>
      <c r="BG518" s="66"/>
      <c r="BH518" s="66"/>
      <c r="BI518" s="66"/>
      <c r="BJ518" s="66"/>
      <c r="BK518" s="66"/>
      <c r="BL518" s="66"/>
      <c r="BM518" s="66"/>
      <c r="BN518" s="66"/>
      <c r="BO518" s="66"/>
      <c r="BP518" s="66"/>
      <c r="BQ518" s="66"/>
    </row>
    <row r="519" spans="1:69" ht="13.2" customHeight="1" x14ac:dyDescent="0.2">
      <c r="A519" s="69">
        <f t="shared" si="15"/>
        <v>0</v>
      </c>
      <c r="B519" s="52" t="s">
        <v>0</v>
      </c>
      <c r="C519" s="52" t="s">
        <v>0</v>
      </c>
      <c r="D519" s="52" t="s">
        <v>0</v>
      </c>
      <c r="E519" s="52" t="s">
        <v>0</v>
      </c>
      <c r="F519" s="52" t="s">
        <v>0</v>
      </c>
      <c r="G519" s="52" t="s">
        <v>0</v>
      </c>
      <c r="H519" s="52" t="s">
        <v>0</v>
      </c>
      <c r="I519" s="52" t="s">
        <v>0</v>
      </c>
      <c r="J519" s="52" t="s">
        <v>0</v>
      </c>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f t="shared" si="16"/>
        <v>0</v>
      </c>
      <c r="BA519" s="51"/>
      <c r="BB519" s="51"/>
      <c r="BC519" s="51"/>
      <c r="BD519" s="51"/>
      <c r="BE519" s="51"/>
      <c r="BF519" s="51"/>
      <c r="BG519" s="51"/>
      <c r="BH519" s="51"/>
      <c r="BI519" s="51"/>
      <c r="BJ519" s="51"/>
      <c r="BK519" s="51"/>
      <c r="BL519" s="51"/>
      <c r="BM519" s="51"/>
      <c r="BN519" s="51"/>
      <c r="BO519" s="51"/>
      <c r="BP519" s="51"/>
      <c r="BQ519" s="51"/>
    </row>
    <row r="520" spans="1:69" ht="13.2" customHeight="1" x14ac:dyDescent="0.2">
      <c r="A520" s="69">
        <f t="shared" si="15"/>
        <v>0</v>
      </c>
      <c r="B520" s="52" t="s">
        <v>0</v>
      </c>
      <c r="C520" s="52" t="s">
        <v>0</v>
      </c>
      <c r="D520" s="52" t="s">
        <v>0</v>
      </c>
      <c r="E520" s="52" t="s">
        <v>0</v>
      </c>
      <c r="F520" s="52" t="s">
        <v>0</v>
      </c>
      <c r="G520" s="52" t="s">
        <v>0</v>
      </c>
      <c r="H520" s="52" t="s">
        <v>0</v>
      </c>
      <c r="I520" s="52" t="s">
        <v>0</v>
      </c>
      <c r="J520" s="52" t="s">
        <v>0</v>
      </c>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f t="shared" si="16"/>
        <v>0</v>
      </c>
      <c r="BA520" s="66"/>
      <c r="BB520" s="66"/>
      <c r="BC520" s="66"/>
      <c r="BD520" s="66"/>
      <c r="BE520" s="66"/>
      <c r="BF520" s="66"/>
      <c r="BG520" s="66"/>
      <c r="BH520" s="66"/>
      <c r="BI520" s="66"/>
      <c r="BJ520" s="66"/>
      <c r="BK520" s="66"/>
      <c r="BL520" s="66"/>
      <c r="BM520" s="66"/>
      <c r="BN520" s="66"/>
      <c r="BO520" s="66"/>
      <c r="BP520" s="66"/>
      <c r="BQ520" s="66"/>
    </row>
    <row r="521" spans="1:69" ht="13.2" customHeight="1" x14ac:dyDescent="0.2">
      <c r="A521" s="69">
        <f t="shared" si="15"/>
        <v>0</v>
      </c>
      <c r="B521" s="52" t="s">
        <v>0</v>
      </c>
      <c r="C521" s="52" t="s">
        <v>0</v>
      </c>
      <c r="D521" s="52" t="s">
        <v>0</v>
      </c>
      <c r="E521" s="52" t="s">
        <v>0</v>
      </c>
      <c r="F521" s="52" t="s">
        <v>0</v>
      </c>
      <c r="G521" s="52" t="s">
        <v>0</v>
      </c>
      <c r="H521" s="52" t="s">
        <v>0</v>
      </c>
      <c r="I521" s="52" t="s">
        <v>0</v>
      </c>
      <c r="J521" s="52" t="s">
        <v>0</v>
      </c>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f t="shared" si="16"/>
        <v>0</v>
      </c>
      <c r="BA521" s="51"/>
      <c r="BB521" s="51"/>
      <c r="BC521" s="51"/>
      <c r="BD521" s="51"/>
      <c r="BE521" s="51"/>
      <c r="BF521" s="51"/>
      <c r="BG521" s="51"/>
      <c r="BH521" s="51"/>
      <c r="BI521" s="51"/>
      <c r="BJ521" s="51"/>
      <c r="BK521" s="51"/>
      <c r="BL521" s="51"/>
      <c r="BM521" s="51"/>
      <c r="BN521" s="51"/>
      <c r="BO521" s="51"/>
      <c r="BP521" s="51"/>
      <c r="BQ521" s="51"/>
    </row>
    <row r="522" spans="1:69" ht="13.2" customHeight="1" x14ac:dyDescent="0.2">
      <c r="A522" s="69">
        <f t="shared" si="15"/>
        <v>0</v>
      </c>
      <c r="B522" s="52" t="s">
        <v>0</v>
      </c>
      <c r="C522" s="52" t="s">
        <v>0</v>
      </c>
      <c r="D522" s="52" t="s">
        <v>0</v>
      </c>
      <c r="E522" s="52" t="s">
        <v>0</v>
      </c>
      <c r="F522" s="52" t="s">
        <v>0</v>
      </c>
      <c r="G522" s="52" t="s">
        <v>0</v>
      </c>
      <c r="H522" s="52" t="s">
        <v>0</v>
      </c>
      <c r="I522" s="52" t="s">
        <v>0</v>
      </c>
      <c r="J522" s="52" t="s">
        <v>0</v>
      </c>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f t="shared" si="16"/>
        <v>0</v>
      </c>
      <c r="BA522" s="66"/>
      <c r="BB522" s="66"/>
      <c r="BC522" s="66"/>
      <c r="BD522" s="66"/>
      <c r="BE522" s="66"/>
      <c r="BF522" s="66"/>
      <c r="BG522" s="66"/>
      <c r="BH522" s="66"/>
      <c r="BI522" s="66"/>
      <c r="BJ522" s="66"/>
      <c r="BK522" s="66"/>
      <c r="BL522" s="66"/>
      <c r="BM522" s="66"/>
      <c r="BN522" s="66"/>
      <c r="BO522" s="66"/>
      <c r="BP522" s="66"/>
      <c r="BQ522" s="66"/>
    </row>
    <row r="523" spans="1:69" ht="13.2" customHeight="1" x14ac:dyDescent="0.2">
      <c r="A523" s="69">
        <f t="shared" si="15"/>
        <v>0</v>
      </c>
      <c r="B523" s="52" t="s">
        <v>0</v>
      </c>
      <c r="C523" s="52" t="s">
        <v>0</v>
      </c>
      <c r="D523" s="52" t="s">
        <v>0</v>
      </c>
      <c r="E523" s="52" t="s">
        <v>0</v>
      </c>
      <c r="F523" s="52" t="s">
        <v>0</v>
      </c>
      <c r="G523" s="52" t="s">
        <v>0</v>
      </c>
      <c r="H523" s="52" t="s">
        <v>0</v>
      </c>
      <c r="I523" s="52" t="s">
        <v>0</v>
      </c>
      <c r="J523" s="52" t="s">
        <v>0</v>
      </c>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f t="shared" si="16"/>
        <v>0</v>
      </c>
      <c r="BA523" s="51"/>
      <c r="BB523" s="51"/>
      <c r="BC523" s="51"/>
      <c r="BD523" s="51"/>
      <c r="BE523" s="51"/>
      <c r="BF523" s="51"/>
      <c r="BG523" s="51"/>
      <c r="BH523" s="51"/>
      <c r="BI523" s="51"/>
      <c r="BJ523" s="51"/>
      <c r="BK523" s="51"/>
      <c r="BL523" s="51"/>
      <c r="BM523" s="51"/>
      <c r="BN523" s="51"/>
      <c r="BO523" s="51"/>
      <c r="BP523" s="51"/>
      <c r="BQ523" s="51"/>
    </row>
    <row r="524" spans="1:69" ht="13.2" customHeight="1" x14ac:dyDescent="0.2">
      <c r="A524" s="69">
        <f t="shared" si="15"/>
        <v>0</v>
      </c>
      <c r="B524" s="52" t="s">
        <v>0</v>
      </c>
      <c r="C524" s="52" t="s">
        <v>0</v>
      </c>
      <c r="D524" s="52" t="s">
        <v>0</v>
      </c>
      <c r="E524" s="52" t="s">
        <v>0</v>
      </c>
      <c r="F524" s="52" t="s">
        <v>0</v>
      </c>
      <c r="G524" s="52" t="s">
        <v>0</v>
      </c>
      <c r="H524" s="52" t="s">
        <v>0</v>
      </c>
      <c r="I524" s="52" t="s">
        <v>0</v>
      </c>
      <c r="J524" s="52" t="s">
        <v>0</v>
      </c>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f t="shared" si="16"/>
        <v>0</v>
      </c>
      <c r="BA524" s="66"/>
      <c r="BB524" s="66"/>
      <c r="BC524" s="66"/>
      <c r="BD524" s="66"/>
      <c r="BE524" s="66"/>
      <c r="BF524" s="66"/>
      <c r="BG524" s="66"/>
      <c r="BH524" s="66"/>
      <c r="BI524" s="66"/>
      <c r="BJ524" s="66"/>
      <c r="BK524" s="66"/>
      <c r="BL524" s="66"/>
      <c r="BM524" s="66"/>
      <c r="BN524" s="66"/>
      <c r="BO524" s="66"/>
      <c r="BP524" s="66"/>
      <c r="BQ524" s="66"/>
    </row>
    <row r="525" spans="1:69" ht="13.2" customHeight="1" x14ac:dyDescent="0.2">
      <c r="A525" s="69">
        <f t="shared" si="15"/>
        <v>0</v>
      </c>
      <c r="B525" s="52" t="s">
        <v>0</v>
      </c>
      <c r="C525" s="52" t="s">
        <v>0</v>
      </c>
      <c r="D525" s="52" t="s">
        <v>0</v>
      </c>
      <c r="E525" s="52" t="s">
        <v>0</v>
      </c>
      <c r="F525" s="52" t="s">
        <v>0</v>
      </c>
      <c r="G525" s="52" t="s">
        <v>0</v>
      </c>
      <c r="H525" s="52" t="s">
        <v>0</v>
      </c>
      <c r="I525" s="52" t="s">
        <v>0</v>
      </c>
      <c r="J525" s="52" t="s">
        <v>0</v>
      </c>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f t="shared" si="16"/>
        <v>0</v>
      </c>
      <c r="BA525" s="51"/>
      <c r="BB525" s="51"/>
      <c r="BC525" s="51"/>
      <c r="BD525" s="51"/>
      <c r="BE525" s="51"/>
      <c r="BF525" s="51"/>
      <c r="BG525" s="51"/>
      <c r="BH525" s="51"/>
      <c r="BI525" s="51"/>
      <c r="BJ525" s="51"/>
      <c r="BK525" s="51"/>
      <c r="BL525" s="51"/>
      <c r="BM525" s="51"/>
      <c r="BN525" s="51"/>
      <c r="BO525" s="51"/>
      <c r="BP525" s="51"/>
      <c r="BQ525" s="51"/>
    </row>
    <row r="526" spans="1:69" ht="13.2" customHeight="1" x14ac:dyDescent="0.2">
      <c r="A526" s="69">
        <f t="shared" ref="A526:A589" si="17">L526</f>
        <v>0</v>
      </c>
      <c r="B526" s="52" t="s">
        <v>0</v>
      </c>
      <c r="C526" s="52" t="s">
        <v>0</v>
      </c>
      <c r="D526" s="52" t="s">
        <v>0</v>
      </c>
      <c r="E526" s="52" t="s">
        <v>0</v>
      </c>
      <c r="F526" s="52" t="s">
        <v>0</v>
      </c>
      <c r="G526" s="52" t="s">
        <v>0</v>
      </c>
      <c r="H526" s="52" t="s">
        <v>0</v>
      </c>
      <c r="I526" s="52" t="s">
        <v>0</v>
      </c>
      <c r="J526" s="52" t="s">
        <v>0</v>
      </c>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f t="shared" ref="AZ526:AZ589" si="18">SUM(AF526:AY526)</f>
        <v>0</v>
      </c>
      <c r="BA526" s="66"/>
      <c r="BB526" s="66"/>
      <c r="BC526" s="66"/>
      <c r="BD526" s="66"/>
      <c r="BE526" s="66"/>
      <c r="BF526" s="66"/>
      <c r="BG526" s="66"/>
      <c r="BH526" s="66"/>
      <c r="BI526" s="66"/>
      <c r="BJ526" s="66"/>
      <c r="BK526" s="66"/>
      <c r="BL526" s="66"/>
      <c r="BM526" s="66"/>
      <c r="BN526" s="66"/>
      <c r="BO526" s="66"/>
      <c r="BP526" s="66"/>
      <c r="BQ526" s="66"/>
    </row>
    <row r="527" spans="1:69" ht="13.2" customHeight="1" x14ac:dyDescent="0.2">
      <c r="A527" s="69">
        <f t="shared" si="17"/>
        <v>0</v>
      </c>
      <c r="B527" s="52" t="s">
        <v>0</v>
      </c>
      <c r="C527" s="52" t="s">
        <v>0</v>
      </c>
      <c r="D527" s="52" t="s">
        <v>0</v>
      </c>
      <c r="E527" s="52" t="s">
        <v>0</v>
      </c>
      <c r="F527" s="52" t="s">
        <v>0</v>
      </c>
      <c r="G527" s="52" t="s">
        <v>0</v>
      </c>
      <c r="H527" s="52" t="s">
        <v>0</v>
      </c>
      <c r="I527" s="52" t="s">
        <v>0</v>
      </c>
      <c r="J527" s="52" t="s">
        <v>0</v>
      </c>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f t="shared" si="18"/>
        <v>0</v>
      </c>
      <c r="BA527" s="51"/>
      <c r="BB527" s="51"/>
      <c r="BC527" s="51"/>
      <c r="BD527" s="51"/>
      <c r="BE527" s="51"/>
      <c r="BF527" s="51"/>
      <c r="BG527" s="51"/>
      <c r="BH527" s="51"/>
      <c r="BI527" s="51"/>
      <c r="BJ527" s="51"/>
      <c r="BK527" s="51"/>
      <c r="BL527" s="51"/>
      <c r="BM527" s="51"/>
      <c r="BN527" s="51"/>
      <c r="BO527" s="51"/>
      <c r="BP527" s="51"/>
      <c r="BQ527" s="51"/>
    </row>
    <row r="528" spans="1:69" ht="13.2" customHeight="1" x14ac:dyDescent="0.2">
      <c r="A528" s="69">
        <f t="shared" si="17"/>
        <v>0</v>
      </c>
      <c r="B528" s="52" t="s">
        <v>0</v>
      </c>
      <c r="C528" s="52" t="s">
        <v>0</v>
      </c>
      <c r="D528" s="52" t="s">
        <v>0</v>
      </c>
      <c r="E528" s="52" t="s">
        <v>0</v>
      </c>
      <c r="F528" s="52" t="s">
        <v>0</v>
      </c>
      <c r="G528" s="52" t="s">
        <v>0</v>
      </c>
      <c r="H528" s="52" t="s">
        <v>0</v>
      </c>
      <c r="I528" s="52" t="s">
        <v>0</v>
      </c>
      <c r="J528" s="52" t="s">
        <v>0</v>
      </c>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f t="shared" si="18"/>
        <v>0</v>
      </c>
      <c r="BA528" s="66"/>
      <c r="BB528" s="66"/>
      <c r="BC528" s="66"/>
      <c r="BD528" s="66"/>
      <c r="BE528" s="66"/>
      <c r="BF528" s="66"/>
      <c r="BG528" s="66"/>
      <c r="BH528" s="66"/>
      <c r="BI528" s="66"/>
      <c r="BJ528" s="66"/>
      <c r="BK528" s="66"/>
      <c r="BL528" s="66"/>
      <c r="BM528" s="66"/>
      <c r="BN528" s="66"/>
      <c r="BO528" s="66"/>
      <c r="BP528" s="66"/>
      <c r="BQ528" s="66"/>
    </row>
    <row r="529" spans="1:69" ht="13.2" customHeight="1" x14ac:dyDescent="0.2">
      <c r="A529" s="69">
        <f t="shared" si="17"/>
        <v>0</v>
      </c>
      <c r="B529" s="52" t="s">
        <v>0</v>
      </c>
      <c r="C529" s="52" t="s">
        <v>0</v>
      </c>
      <c r="D529" s="52" t="s">
        <v>0</v>
      </c>
      <c r="E529" s="52" t="s">
        <v>0</v>
      </c>
      <c r="F529" s="52" t="s">
        <v>0</v>
      </c>
      <c r="G529" s="52" t="s">
        <v>0</v>
      </c>
      <c r="H529" s="52" t="s">
        <v>0</v>
      </c>
      <c r="I529" s="52" t="s">
        <v>0</v>
      </c>
      <c r="J529" s="52" t="s">
        <v>0</v>
      </c>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f t="shared" si="18"/>
        <v>0</v>
      </c>
      <c r="BA529" s="51"/>
      <c r="BB529" s="51"/>
      <c r="BC529" s="51"/>
      <c r="BD529" s="51"/>
      <c r="BE529" s="51"/>
      <c r="BF529" s="51"/>
      <c r="BG529" s="51"/>
      <c r="BH529" s="51"/>
      <c r="BI529" s="51"/>
      <c r="BJ529" s="51"/>
      <c r="BK529" s="51"/>
      <c r="BL529" s="51"/>
      <c r="BM529" s="51"/>
      <c r="BN529" s="51"/>
      <c r="BO529" s="51"/>
      <c r="BP529" s="51"/>
      <c r="BQ529" s="51"/>
    </row>
    <row r="530" spans="1:69" ht="13.2" customHeight="1" x14ac:dyDescent="0.2">
      <c r="A530" s="69">
        <f t="shared" si="17"/>
        <v>0</v>
      </c>
      <c r="B530" s="52" t="s">
        <v>0</v>
      </c>
      <c r="C530" s="52" t="s">
        <v>0</v>
      </c>
      <c r="D530" s="52" t="s">
        <v>0</v>
      </c>
      <c r="E530" s="52" t="s">
        <v>0</v>
      </c>
      <c r="F530" s="52" t="s">
        <v>0</v>
      </c>
      <c r="G530" s="52" t="s">
        <v>0</v>
      </c>
      <c r="H530" s="52" t="s">
        <v>0</v>
      </c>
      <c r="I530" s="52" t="s">
        <v>0</v>
      </c>
      <c r="J530" s="52" t="s">
        <v>0</v>
      </c>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f t="shared" si="18"/>
        <v>0</v>
      </c>
      <c r="BA530" s="66"/>
      <c r="BB530" s="66"/>
      <c r="BC530" s="66"/>
      <c r="BD530" s="66"/>
      <c r="BE530" s="66"/>
      <c r="BF530" s="66"/>
      <c r="BG530" s="66"/>
      <c r="BH530" s="66"/>
      <c r="BI530" s="66"/>
      <c r="BJ530" s="66"/>
      <c r="BK530" s="66"/>
      <c r="BL530" s="66"/>
      <c r="BM530" s="66"/>
      <c r="BN530" s="66"/>
      <c r="BO530" s="66"/>
      <c r="BP530" s="66"/>
      <c r="BQ530" s="66"/>
    </row>
    <row r="531" spans="1:69" ht="13.2" customHeight="1" x14ac:dyDescent="0.2">
      <c r="A531" s="69">
        <f t="shared" si="17"/>
        <v>0</v>
      </c>
      <c r="B531" s="52" t="s">
        <v>0</v>
      </c>
      <c r="C531" s="52" t="s">
        <v>0</v>
      </c>
      <c r="D531" s="52" t="s">
        <v>0</v>
      </c>
      <c r="E531" s="52" t="s">
        <v>0</v>
      </c>
      <c r="F531" s="52" t="s">
        <v>0</v>
      </c>
      <c r="G531" s="52" t="s">
        <v>0</v>
      </c>
      <c r="H531" s="52" t="s">
        <v>0</v>
      </c>
      <c r="I531" s="52" t="s">
        <v>0</v>
      </c>
      <c r="J531" s="52" t="s">
        <v>0</v>
      </c>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f t="shared" si="18"/>
        <v>0</v>
      </c>
      <c r="BA531" s="51"/>
      <c r="BB531" s="51"/>
      <c r="BC531" s="51"/>
      <c r="BD531" s="51"/>
      <c r="BE531" s="51"/>
      <c r="BF531" s="51"/>
      <c r="BG531" s="51"/>
      <c r="BH531" s="51"/>
      <c r="BI531" s="51"/>
      <c r="BJ531" s="51"/>
      <c r="BK531" s="51"/>
      <c r="BL531" s="51"/>
      <c r="BM531" s="51"/>
      <c r="BN531" s="51"/>
      <c r="BO531" s="51"/>
      <c r="BP531" s="51"/>
      <c r="BQ531" s="51"/>
    </row>
    <row r="532" spans="1:69" ht="13.2" customHeight="1" x14ac:dyDescent="0.2">
      <c r="A532" s="69">
        <f t="shared" si="17"/>
        <v>0</v>
      </c>
      <c r="B532" s="52" t="s">
        <v>0</v>
      </c>
      <c r="C532" s="52" t="s">
        <v>0</v>
      </c>
      <c r="D532" s="52" t="s">
        <v>0</v>
      </c>
      <c r="E532" s="52" t="s">
        <v>0</v>
      </c>
      <c r="F532" s="52" t="s">
        <v>0</v>
      </c>
      <c r="G532" s="52" t="s">
        <v>0</v>
      </c>
      <c r="H532" s="52" t="s">
        <v>0</v>
      </c>
      <c r="I532" s="52" t="s">
        <v>0</v>
      </c>
      <c r="J532" s="52" t="s">
        <v>0</v>
      </c>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f t="shared" si="18"/>
        <v>0</v>
      </c>
      <c r="BA532" s="66"/>
      <c r="BB532" s="66"/>
      <c r="BC532" s="66"/>
      <c r="BD532" s="66"/>
      <c r="BE532" s="66"/>
      <c r="BF532" s="66"/>
      <c r="BG532" s="66"/>
      <c r="BH532" s="66"/>
      <c r="BI532" s="66"/>
      <c r="BJ532" s="66"/>
      <c r="BK532" s="66"/>
      <c r="BL532" s="66"/>
      <c r="BM532" s="66"/>
      <c r="BN532" s="66"/>
      <c r="BO532" s="66"/>
      <c r="BP532" s="66"/>
      <c r="BQ532" s="66"/>
    </row>
    <row r="533" spans="1:69" ht="13.2" customHeight="1" x14ac:dyDescent="0.2">
      <c r="A533" s="69">
        <f t="shared" si="17"/>
        <v>0</v>
      </c>
      <c r="B533" s="52" t="s">
        <v>0</v>
      </c>
      <c r="C533" s="52" t="s">
        <v>0</v>
      </c>
      <c r="D533" s="52" t="s">
        <v>0</v>
      </c>
      <c r="E533" s="52" t="s">
        <v>0</v>
      </c>
      <c r="F533" s="52" t="s">
        <v>0</v>
      </c>
      <c r="G533" s="52" t="s">
        <v>0</v>
      </c>
      <c r="H533" s="52" t="s">
        <v>0</v>
      </c>
      <c r="I533" s="52" t="s">
        <v>0</v>
      </c>
      <c r="J533" s="52" t="s">
        <v>0</v>
      </c>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f t="shared" si="18"/>
        <v>0</v>
      </c>
      <c r="BA533" s="51"/>
      <c r="BB533" s="51"/>
      <c r="BC533" s="51"/>
      <c r="BD533" s="51"/>
      <c r="BE533" s="51"/>
      <c r="BF533" s="51"/>
      <c r="BG533" s="51"/>
      <c r="BH533" s="51"/>
      <c r="BI533" s="51"/>
      <c r="BJ533" s="51"/>
      <c r="BK533" s="51"/>
      <c r="BL533" s="51"/>
      <c r="BM533" s="51"/>
      <c r="BN533" s="51"/>
      <c r="BO533" s="51"/>
      <c r="BP533" s="51"/>
      <c r="BQ533" s="51"/>
    </row>
    <row r="534" spans="1:69" ht="13.2" customHeight="1" x14ac:dyDescent="0.2">
      <c r="A534" s="69">
        <f t="shared" si="17"/>
        <v>0</v>
      </c>
      <c r="B534" s="52" t="s">
        <v>0</v>
      </c>
      <c r="C534" s="52" t="s">
        <v>0</v>
      </c>
      <c r="D534" s="52" t="s">
        <v>0</v>
      </c>
      <c r="E534" s="52" t="s">
        <v>0</v>
      </c>
      <c r="F534" s="52" t="s">
        <v>0</v>
      </c>
      <c r="G534" s="52" t="s">
        <v>0</v>
      </c>
      <c r="H534" s="52" t="s">
        <v>0</v>
      </c>
      <c r="I534" s="52" t="s">
        <v>0</v>
      </c>
      <c r="J534" s="52" t="s">
        <v>0</v>
      </c>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f t="shared" si="18"/>
        <v>0</v>
      </c>
      <c r="BA534" s="66"/>
      <c r="BB534" s="66"/>
      <c r="BC534" s="66"/>
      <c r="BD534" s="66"/>
      <c r="BE534" s="66"/>
      <c r="BF534" s="66"/>
      <c r="BG534" s="66"/>
      <c r="BH534" s="66"/>
      <c r="BI534" s="66"/>
      <c r="BJ534" s="66"/>
      <c r="BK534" s="66"/>
      <c r="BL534" s="66"/>
      <c r="BM534" s="66"/>
      <c r="BN534" s="66"/>
      <c r="BO534" s="66"/>
      <c r="BP534" s="66"/>
      <c r="BQ534" s="66"/>
    </row>
    <row r="535" spans="1:69" ht="13.2" customHeight="1" x14ac:dyDescent="0.2">
      <c r="A535" s="69">
        <f t="shared" si="17"/>
        <v>0</v>
      </c>
      <c r="B535" s="52" t="s">
        <v>0</v>
      </c>
      <c r="C535" s="52" t="s">
        <v>0</v>
      </c>
      <c r="D535" s="52" t="s">
        <v>0</v>
      </c>
      <c r="E535" s="52" t="s">
        <v>0</v>
      </c>
      <c r="F535" s="52" t="s">
        <v>0</v>
      </c>
      <c r="G535" s="52" t="s">
        <v>0</v>
      </c>
      <c r="H535" s="52" t="s">
        <v>0</v>
      </c>
      <c r="I535" s="52" t="s">
        <v>0</v>
      </c>
      <c r="J535" s="52" t="s">
        <v>0</v>
      </c>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f t="shared" si="18"/>
        <v>0</v>
      </c>
      <c r="BA535" s="51"/>
      <c r="BB535" s="51"/>
      <c r="BC535" s="51"/>
      <c r="BD535" s="51"/>
      <c r="BE535" s="51"/>
      <c r="BF535" s="51"/>
      <c r="BG535" s="51"/>
      <c r="BH535" s="51"/>
      <c r="BI535" s="51"/>
      <c r="BJ535" s="51"/>
      <c r="BK535" s="51"/>
      <c r="BL535" s="51"/>
      <c r="BM535" s="51"/>
      <c r="BN535" s="51"/>
      <c r="BO535" s="51"/>
      <c r="BP535" s="51"/>
      <c r="BQ535" s="51"/>
    </row>
    <row r="536" spans="1:69" ht="13.2" customHeight="1" x14ac:dyDescent="0.2">
      <c r="A536" s="69">
        <f t="shared" si="17"/>
        <v>0</v>
      </c>
      <c r="B536" s="52" t="s">
        <v>0</v>
      </c>
      <c r="C536" s="52" t="s">
        <v>0</v>
      </c>
      <c r="D536" s="52" t="s">
        <v>0</v>
      </c>
      <c r="E536" s="52" t="s">
        <v>0</v>
      </c>
      <c r="F536" s="52" t="s">
        <v>0</v>
      </c>
      <c r="G536" s="52" t="s">
        <v>0</v>
      </c>
      <c r="H536" s="52" t="s">
        <v>0</v>
      </c>
      <c r="I536" s="52" t="s">
        <v>0</v>
      </c>
      <c r="J536" s="52" t="s">
        <v>0</v>
      </c>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f t="shared" si="18"/>
        <v>0</v>
      </c>
      <c r="BA536" s="66"/>
      <c r="BB536" s="66"/>
      <c r="BC536" s="66"/>
      <c r="BD536" s="66"/>
      <c r="BE536" s="66"/>
      <c r="BF536" s="66"/>
      <c r="BG536" s="66"/>
      <c r="BH536" s="66"/>
      <c r="BI536" s="66"/>
      <c r="BJ536" s="66"/>
      <c r="BK536" s="66"/>
      <c r="BL536" s="66"/>
      <c r="BM536" s="66"/>
      <c r="BN536" s="66"/>
      <c r="BO536" s="66"/>
      <c r="BP536" s="66"/>
      <c r="BQ536" s="66"/>
    </row>
    <row r="537" spans="1:69" ht="13.2" customHeight="1" x14ac:dyDescent="0.2">
      <c r="A537" s="69">
        <f t="shared" si="17"/>
        <v>0</v>
      </c>
      <c r="B537" s="52" t="s">
        <v>0</v>
      </c>
      <c r="C537" s="52" t="s">
        <v>0</v>
      </c>
      <c r="D537" s="52" t="s">
        <v>0</v>
      </c>
      <c r="E537" s="52" t="s">
        <v>0</v>
      </c>
      <c r="F537" s="52" t="s">
        <v>0</v>
      </c>
      <c r="G537" s="52" t="s">
        <v>0</v>
      </c>
      <c r="H537" s="52" t="s">
        <v>0</v>
      </c>
      <c r="I537" s="52" t="s">
        <v>0</v>
      </c>
      <c r="J537" s="52" t="s">
        <v>0</v>
      </c>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f t="shared" si="18"/>
        <v>0</v>
      </c>
      <c r="BA537" s="51"/>
      <c r="BB537" s="51"/>
      <c r="BC537" s="51"/>
      <c r="BD537" s="51"/>
      <c r="BE537" s="51"/>
      <c r="BF537" s="51"/>
      <c r="BG537" s="51"/>
      <c r="BH537" s="51"/>
      <c r="BI537" s="51"/>
      <c r="BJ537" s="51"/>
      <c r="BK537" s="51"/>
      <c r="BL537" s="51"/>
      <c r="BM537" s="51"/>
      <c r="BN537" s="51"/>
      <c r="BO537" s="51"/>
      <c r="BP537" s="51"/>
      <c r="BQ537" s="51"/>
    </row>
    <row r="538" spans="1:69" ht="13.2" customHeight="1" x14ac:dyDescent="0.2">
      <c r="A538" s="69">
        <f t="shared" si="17"/>
        <v>0</v>
      </c>
      <c r="B538" s="52" t="s">
        <v>0</v>
      </c>
      <c r="C538" s="52" t="s">
        <v>0</v>
      </c>
      <c r="D538" s="52" t="s">
        <v>0</v>
      </c>
      <c r="E538" s="52" t="s">
        <v>0</v>
      </c>
      <c r="F538" s="52" t="s">
        <v>0</v>
      </c>
      <c r="G538" s="52" t="s">
        <v>0</v>
      </c>
      <c r="H538" s="52" t="s">
        <v>0</v>
      </c>
      <c r="I538" s="52" t="s">
        <v>0</v>
      </c>
      <c r="J538" s="52" t="s">
        <v>0</v>
      </c>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f t="shared" si="18"/>
        <v>0</v>
      </c>
      <c r="BA538" s="66"/>
      <c r="BB538" s="66"/>
      <c r="BC538" s="66"/>
      <c r="BD538" s="66"/>
      <c r="BE538" s="66"/>
      <c r="BF538" s="66"/>
      <c r="BG538" s="66"/>
      <c r="BH538" s="66"/>
      <c r="BI538" s="66"/>
      <c r="BJ538" s="66"/>
      <c r="BK538" s="66"/>
      <c r="BL538" s="66"/>
      <c r="BM538" s="66"/>
      <c r="BN538" s="66"/>
      <c r="BO538" s="66"/>
      <c r="BP538" s="66"/>
      <c r="BQ538" s="66"/>
    </row>
    <row r="539" spans="1:69" ht="13.2" customHeight="1" x14ac:dyDescent="0.2">
      <c r="A539" s="69">
        <f t="shared" si="17"/>
        <v>0</v>
      </c>
      <c r="B539" s="52" t="s">
        <v>0</v>
      </c>
      <c r="C539" s="52" t="s">
        <v>0</v>
      </c>
      <c r="D539" s="52" t="s">
        <v>0</v>
      </c>
      <c r="E539" s="52" t="s">
        <v>0</v>
      </c>
      <c r="F539" s="52" t="s">
        <v>0</v>
      </c>
      <c r="G539" s="52" t="s">
        <v>0</v>
      </c>
      <c r="H539" s="52" t="s">
        <v>0</v>
      </c>
      <c r="I539" s="52" t="s">
        <v>0</v>
      </c>
      <c r="J539" s="52" t="s">
        <v>0</v>
      </c>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f t="shared" si="18"/>
        <v>0</v>
      </c>
      <c r="BA539" s="51"/>
      <c r="BB539" s="51"/>
      <c r="BC539" s="51"/>
      <c r="BD539" s="51"/>
      <c r="BE539" s="51"/>
      <c r="BF539" s="51"/>
      <c r="BG539" s="51"/>
      <c r="BH539" s="51"/>
      <c r="BI539" s="51"/>
      <c r="BJ539" s="51"/>
      <c r="BK539" s="51"/>
      <c r="BL539" s="51"/>
      <c r="BM539" s="51"/>
      <c r="BN539" s="51"/>
      <c r="BO539" s="51"/>
      <c r="BP539" s="51"/>
      <c r="BQ539" s="51"/>
    </row>
    <row r="540" spans="1:69" ht="13.2" customHeight="1" x14ac:dyDescent="0.2">
      <c r="A540" s="69">
        <f t="shared" si="17"/>
        <v>0</v>
      </c>
      <c r="B540" s="52" t="s">
        <v>0</v>
      </c>
      <c r="C540" s="52" t="s">
        <v>0</v>
      </c>
      <c r="D540" s="52" t="s">
        <v>0</v>
      </c>
      <c r="E540" s="52" t="s">
        <v>0</v>
      </c>
      <c r="F540" s="52" t="s">
        <v>0</v>
      </c>
      <c r="G540" s="52" t="s">
        <v>0</v>
      </c>
      <c r="H540" s="52" t="s">
        <v>0</v>
      </c>
      <c r="I540" s="52" t="s">
        <v>0</v>
      </c>
      <c r="J540" s="52" t="s">
        <v>0</v>
      </c>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f t="shared" si="18"/>
        <v>0</v>
      </c>
      <c r="BA540" s="66"/>
      <c r="BB540" s="66"/>
      <c r="BC540" s="66"/>
      <c r="BD540" s="66"/>
      <c r="BE540" s="66"/>
      <c r="BF540" s="66"/>
      <c r="BG540" s="66"/>
      <c r="BH540" s="66"/>
      <c r="BI540" s="66"/>
      <c r="BJ540" s="66"/>
      <c r="BK540" s="66"/>
      <c r="BL540" s="66"/>
      <c r="BM540" s="66"/>
      <c r="BN540" s="66"/>
      <c r="BO540" s="66"/>
      <c r="BP540" s="66"/>
      <c r="BQ540" s="66"/>
    </row>
    <row r="541" spans="1:69" ht="13.2" customHeight="1" x14ac:dyDescent="0.2">
      <c r="A541" s="69">
        <f t="shared" si="17"/>
        <v>0</v>
      </c>
      <c r="B541" s="52" t="s">
        <v>0</v>
      </c>
      <c r="C541" s="52" t="s">
        <v>0</v>
      </c>
      <c r="D541" s="52" t="s">
        <v>0</v>
      </c>
      <c r="E541" s="52" t="s">
        <v>0</v>
      </c>
      <c r="F541" s="52" t="s">
        <v>0</v>
      </c>
      <c r="G541" s="52" t="s">
        <v>0</v>
      </c>
      <c r="H541" s="52" t="s">
        <v>0</v>
      </c>
      <c r="I541" s="52" t="s">
        <v>0</v>
      </c>
      <c r="J541" s="52" t="s">
        <v>0</v>
      </c>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f t="shared" si="18"/>
        <v>0</v>
      </c>
      <c r="BA541" s="51"/>
      <c r="BB541" s="51"/>
      <c r="BC541" s="51"/>
      <c r="BD541" s="51"/>
      <c r="BE541" s="51"/>
      <c r="BF541" s="51"/>
      <c r="BG541" s="51"/>
      <c r="BH541" s="51"/>
      <c r="BI541" s="51"/>
      <c r="BJ541" s="51"/>
      <c r="BK541" s="51"/>
      <c r="BL541" s="51"/>
      <c r="BM541" s="51"/>
      <c r="BN541" s="51"/>
      <c r="BO541" s="51"/>
      <c r="BP541" s="51"/>
      <c r="BQ541" s="51"/>
    </row>
    <row r="542" spans="1:69" ht="13.2" customHeight="1" x14ac:dyDescent="0.2">
      <c r="A542" s="69">
        <f t="shared" si="17"/>
        <v>0</v>
      </c>
      <c r="B542" s="52" t="s">
        <v>0</v>
      </c>
      <c r="C542" s="52" t="s">
        <v>0</v>
      </c>
      <c r="D542" s="52" t="s">
        <v>0</v>
      </c>
      <c r="E542" s="52" t="s">
        <v>0</v>
      </c>
      <c r="F542" s="52" t="s">
        <v>0</v>
      </c>
      <c r="G542" s="52" t="s">
        <v>0</v>
      </c>
      <c r="H542" s="52" t="s">
        <v>0</v>
      </c>
      <c r="I542" s="52" t="s">
        <v>0</v>
      </c>
      <c r="J542" s="52" t="s">
        <v>0</v>
      </c>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f t="shared" si="18"/>
        <v>0</v>
      </c>
      <c r="BA542" s="66"/>
      <c r="BB542" s="66"/>
      <c r="BC542" s="66"/>
      <c r="BD542" s="66"/>
      <c r="BE542" s="66"/>
      <c r="BF542" s="66"/>
      <c r="BG542" s="66"/>
      <c r="BH542" s="66"/>
      <c r="BI542" s="66"/>
      <c r="BJ542" s="66"/>
      <c r="BK542" s="66"/>
      <c r="BL542" s="66"/>
      <c r="BM542" s="66"/>
      <c r="BN542" s="66"/>
      <c r="BO542" s="66"/>
      <c r="BP542" s="66"/>
      <c r="BQ542" s="66"/>
    </row>
    <row r="543" spans="1:69" ht="13.2" customHeight="1" x14ac:dyDescent="0.2">
      <c r="A543" s="69">
        <f t="shared" si="17"/>
        <v>0</v>
      </c>
      <c r="B543" s="52" t="s">
        <v>0</v>
      </c>
      <c r="C543" s="52" t="s">
        <v>0</v>
      </c>
      <c r="D543" s="52" t="s">
        <v>0</v>
      </c>
      <c r="E543" s="52" t="s">
        <v>0</v>
      </c>
      <c r="F543" s="52" t="s">
        <v>0</v>
      </c>
      <c r="G543" s="52" t="s">
        <v>0</v>
      </c>
      <c r="H543" s="52" t="s">
        <v>0</v>
      </c>
      <c r="I543" s="52" t="s">
        <v>0</v>
      </c>
      <c r="J543" s="52" t="s">
        <v>0</v>
      </c>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f t="shared" si="18"/>
        <v>0</v>
      </c>
      <c r="BA543" s="51"/>
      <c r="BB543" s="51"/>
      <c r="BC543" s="51"/>
      <c r="BD543" s="51"/>
      <c r="BE543" s="51"/>
      <c r="BF543" s="51"/>
      <c r="BG543" s="51"/>
      <c r="BH543" s="51"/>
      <c r="BI543" s="51"/>
      <c r="BJ543" s="51"/>
      <c r="BK543" s="51"/>
      <c r="BL543" s="51"/>
      <c r="BM543" s="51"/>
      <c r="BN543" s="51"/>
      <c r="BO543" s="51"/>
      <c r="BP543" s="51"/>
      <c r="BQ543" s="51"/>
    </row>
    <row r="544" spans="1:69" ht="13.2" customHeight="1" x14ac:dyDescent="0.2">
      <c r="A544" s="69">
        <f t="shared" si="17"/>
        <v>0</v>
      </c>
      <c r="B544" s="52" t="s">
        <v>0</v>
      </c>
      <c r="C544" s="52" t="s">
        <v>0</v>
      </c>
      <c r="D544" s="52" t="s">
        <v>0</v>
      </c>
      <c r="E544" s="52" t="s">
        <v>0</v>
      </c>
      <c r="F544" s="52" t="s">
        <v>0</v>
      </c>
      <c r="G544" s="52" t="s">
        <v>0</v>
      </c>
      <c r="H544" s="52" t="s">
        <v>0</v>
      </c>
      <c r="I544" s="52" t="s">
        <v>0</v>
      </c>
      <c r="J544" s="52" t="s">
        <v>0</v>
      </c>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f t="shared" si="18"/>
        <v>0</v>
      </c>
      <c r="BA544" s="66"/>
      <c r="BB544" s="66"/>
      <c r="BC544" s="66"/>
      <c r="BD544" s="66"/>
      <c r="BE544" s="66"/>
      <c r="BF544" s="66"/>
      <c r="BG544" s="66"/>
      <c r="BH544" s="66"/>
      <c r="BI544" s="66"/>
      <c r="BJ544" s="66"/>
      <c r="BK544" s="66"/>
      <c r="BL544" s="66"/>
      <c r="BM544" s="66"/>
      <c r="BN544" s="66"/>
      <c r="BO544" s="66"/>
      <c r="BP544" s="66"/>
      <c r="BQ544" s="66"/>
    </row>
    <row r="545" spans="1:69" ht="13.2" customHeight="1" x14ac:dyDescent="0.2">
      <c r="A545" s="69">
        <f t="shared" si="17"/>
        <v>0</v>
      </c>
      <c r="B545" s="52" t="s">
        <v>0</v>
      </c>
      <c r="C545" s="52" t="s">
        <v>0</v>
      </c>
      <c r="D545" s="52" t="s">
        <v>0</v>
      </c>
      <c r="E545" s="52" t="s">
        <v>0</v>
      </c>
      <c r="F545" s="52" t="s">
        <v>0</v>
      </c>
      <c r="G545" s="52" t="s">
        <v>0</v>
      </c>
      <c r="H545" s="52" t="s">
        <v>0</v>
      </c>
      <c r="I545" s="52" t="s">
        <v>0</v>
      </c>
      <c r="J545" s="52" t="s">
        <v>0</v>
      </c>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f t="shared" si="18"/>
        <v>0</v>
      </c>
      <c r="BA545" s="51"/>
      <c r="BB545" s="51"/>
      <c r="BC545" s="51"/>
      <c r="BD545" s="51"/>
      <c r="BE545" s="51"/>
      <c r="BF545" s="51"/>
      <c r="BG545" s="51"/>
      <c r="BH545" s="51"/>
      <c r="BI545" s="51"/>
      <c r="BJ545" s="51"/>
      <c r="BK545" s="51"/>
      <c r="BL545" s="51"/>
      <c r="BM545" s="51"/>
      <c r="BN545" s="51"/>
      <c r="BO545" s="51"/>
      <c r="BP545" s="51"/>
      <c r="BQ545" s="51"/>
    </row>
    <row r="546" spans="1:69" ht="13.2" customHeight="1" x14ac:dyDescent="0.2">
      <c r="A546" s="69">
        <f t="shared" si="17"/>
        <v>0</v>
      </c>
      <c r="B546" s="52" t="s">
        <v>0</v>
      </c>
      <c r="C546" s="52" t="s">
        <v>0</v>
      </c>
      <c r="D546" s="52" t="s">
        <v>0</v>
      </c>
      <c r="E546" s="52" t="s">
        <v>0</v>
      </c>
      <c r="F546" s="52" t="s">
        <v>0</v>
      </c>
      <c r="G546" s="52" t="s">
        <v>0</v>
      </c>
      <c r="H546" s="52" t="s">
        <v>0</v>
      </c>
      <c r="I546" s="52" t="s">
        <v>0</v>
      </c>
      <c r="J546" s="52" t="s">
        <v>0</v>
      </c>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f t="shared" si="18"/>
        <v>0</v>
      </c>
      <c r="BA546" s="66"/>
      <c r="BB546" s="66"/>
      <c r="BC546" s="66"/>
      <c r="BD546" s="66"/>
      <c r="BE546" s="66"/>
      <c r="BF546" s="66"/>
      <c r="BG546" s="66"/>
      <c r="BH546" s="66"/>
      <c r="BI546" s="66"/>
      <c r="BJ546" s="66"/>
      <c r="BK546" s="66"/>
      <c r="BL546" s="66"/>
      <c r="BM546" s="66"/>
      <c r="BN546" s="66"/>
      <c r="BO546" s="66"/>
      <c r="BP546" s="66"/>
      <c r="BQ546" s="66"/>
    </row>
    <row r="547" spans="1:69" ht="13.2" customHeight="1" x14ac:dyDescent="0.2">
      <c r="A547" s="69">
        <f t="shared" si="17"/>
        <v>0</v>
      </c>
      <c r="B547" s="52" t="s">
        <v>0</v>
      </c>
      <c r="C547" s="52" t="s">
        <v>0</v>
      </c>
      <c r="D547" s="52" t="s">
        <v>0</v>
      </c>
      <c r="E547" s="52" t="s">
        <v>0</v>
      </c>
      <c r="F547" s="52" t="s">
        <v>0</v>
      </c>
      <c r="G547" s="52" t="s">
        <v>0</v>
      </c>
      <c r="H547" s="52" t="s">
        <v>0</v>
      </c>
      <c r="I547" s="52" t="s">
        <v>0</v>
      </c>
      <c r="J547" s="52" t="s">
        <v>0</v>
      </c>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f t="shared" si="18"/>
        <v>0</v>
      </c>
      <c r="BA547" s="51"/>
      <c r="BB547" s="51"/>
      <c r="BC547" s="51"/>
      <c r="BD547" s="51"/>
      <c r="BE547" s="51"/>
      <c r="BF547" s="51"/>
      <c r="BG547" s="51"/>
      <c r="BH547" s="51"/>
      <c r="BI547" s="51"/>
      <c r="BJ547" s="51"/>
      <c r="BK547" s="51"/>
      <c r="BL547" s="51"/>
      <c r="BM547" s="51"/>
      <c r="BN547" s="51"/>
      <c r="BO547" s="51"/>
      <c r="BP547" s="51"/>
      <c r="BQ547" s="51"/>
    </row>
    <row r="548" spans="1:69" ht="13.2" customHeight="1" x14ac:dyDescent="0.2">
      <c r="A548" s="69">
        <f t="shared" si="17"/>
        <v>0</v>
      </c>
      <c r="B548" s="52" t="s">
        <v>0</v>
      </c>
      <c r="C548" s="52" t="s">
        <v>0</v>
      </c>
      <c r="D548" s="52" t="s">
        <v>0</v>
      </c>
      <c r="E548" s="52" t="s">
        <v>0</v>
      </c>
      <c r="F548" s="52" t="s">
        <v>0</v>
      </c>
      <c r="G548" s="52" t="s">
        <v>0</v>
      </c>
      <c r="H548" s="52" t="s">
        <v>0</v>
      </c>
      <c r="I548" s="52" t="s">
        <v>0</v>
      </c>
      <c r="J548" s="52" t="s">
        <v>0</v>
      </c>
      <c r="K548" s="66"/>
      <c r="L548" s="66"/>
      <c r="M548" s="66"/>
      <c r="N548" s="66"/>
      <c r="O548" s="66"/>
      <c r="P548" s="66"/>
      <c r="Q548" s="66"/>
      <c r="R548" s="66"/>
      <c r="S548" s="66"/>
      <c r="T548" s="66"/>
      <c r="U548" s="66"/>
      <c r="V548" s="66"/>
      <c r="W548" s="66"/>
      <c r="X548" s="66"/>
      <c r="Y548" s="66"/>
      <c r="Z548" s="66"/>
      <c r="AA548" s="66"/>
      <c r="AB548" s="66"/>
      <c r="AC548" s="66"/>
      <c r="AD548" s="66"/>
      <c r="AE548" s="66"/>
      <c r="AF548" s="66"/>
      <c r="AG548" s="66"/>
      <c r="AH548" s="66"/>
      <c r="AI548" s="66"/>
      <c r="AJ548" s="66"/>
      <c r="AK548" s="66"/>
      <c r="AL548" s="66"/>
      <c r="AM548" s="66"/>
      <c r="AN548" s="66"/>
      <c r="AO548" s="66"/>
      <c r="AP548" s="66"/>
      <c r="AQ548" s="66"/>
      <c r="AR548" s="66"/>
      <c r="AS548" s="66"/>
      <c r="AT548" s="66"/>
      <c r="AU548" s="66"/>
      <c r="AV548" s="66"/>
      <c r="AW548" s="66"/>
      <c r="AX548" s="66"/>
      <c r="AY548" s="66"/>
      <c r="AZ548" s="66">
        <f t="shared" si="18"/>
        <v>0</v>
      </c>
      <c r="BA548" s="66"/>
      <c r="BB548" s="66"/>
      <c r="BC548" s="66"/>
      <c r="BD548" s="66"/>
      <c r="BE548" s="66"/>
      <c r="BF548" s="66"/>
      <c r="BG548" s="66"/>
      <c r="BH548" s="66"/>
      <c r="BI548" s="66"/>
      <c r="BJ548" s="66"/>
      <c r="BK548" s="66"/>
      <c r="BL548" s="66"/>
      <c r="BM548" s="66"/>
      <c r="BN548" s="66"/>
      <c r="BO548" s="66"/>
      <c r="BP548" s="66"/>
      <c r="BQ548" s="66"/>
    </row>
    <row r="549" spans="1:69" ht="13.2" customHeight="1" x14ac:dyDescent="0.2">
      <c r="A549" s="69">
        <f t="shared" si="17"/>
        <v>0</v>
      </c>
      <c r="B549" s="52" t="s">
        <v>0</v>
      </c>
      <c r="C549" s="52" t="s">
        <v>0</v>
      </c>
      <c r="D549" s="52" t="s">
        <v>0</v>
      </c>
      <c r="E549" s="52" t="s">
        <v>0</v>
      </c>
      <c r="F549" s="52" t="s">
        <v>0</v>
      </c>
      <c r="G549" s="52" t="s">
        <v>0</v>
      </c>
      <c r="H549" s="52" t="s">
        <v>0</v>
      </c>
      <c r="I549" s="52" t="s">
        <v>0</v>
      </c>
      <c r="J549" s="52" t="s">
        <v>0</v>
      </c>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f t="shared" si="18"/>
        <v>0</v>
      </c>
      <c r="BA549" s="51"/>
      <c r="BB549" s="51"/>
      <c r="BC549" s="51"/>
      <c r="BD549" s="51"/>
      <c r="BE549" s="51"/>
      <c r="BF549" s="51"/>
      <c r="BG549" s="51"/>
      <c r="BH549" s="51"/>
      <c r="BI549" s="51"/>
      <c r="BJ549" s="51"/>
      <c r="BK549" s="51"/>
      <c r="BL549" s="51"/>
      <c r="BM549" s="51"/>
      <c r="BN549" s="51"/>
      <c r="BO549" s="51"/>
      <c r="BP549" s="51"/>
      <c r="BQ549" s="51"/>
    </row>
    <row r="550" spans="1:69" ht="13.2" customHeight="1" x14ac:dyDescent="0.2">
      <c r="A550" s="69">
        <f t="shared" si="17"/>
        <v>0</v>
      </c>
      <c r="B550" s="52" t="s">
        <v>0</v>
      </c>
      <c r="C550" s="52" t="s">
        <v>0</v>
      </c>
      <c r="D550" s="52" t="s">
        <v>0</v>
      </c>
      <c r="E550" s="52" t="s">
        <v>0</v>
      </c>
      <c r="F550" s="52" t="s">
        <v>0</v>
      </c>
      <c r="G550" s="52" t="s">
        <v>0</v>
      </c>
      <c r="H550" s="52" t="s">
        <v>0</v>
      </c>
      <c r="I550" s="52" t="s">
        <v>0</v>
      </c>
      <c r="J550" s="52" t="s">
        <v>0</v>
      </c>
      <c r="K550" s="66"/>
      <c r="L550" s="66"/>
      <c r="M550" s="66"/>
      <c r="N550" s="66"/>
      <c r="O550" s="66"/>
      <c r="P550" s="66"/>
      <c r="Q550" s="66"/>
      <c r="R550" s="66"/>
      <c r="S550" s="66"/>
      <c r="T550" s="66"/>
      <c r="U550" s="66"/>
      <c r="V550" s="66"/>
      <c r="W550" s="66"/>
      <c r="X550" s="66"/>
      <c r="Y550" s="66"/>
      <c r="Z550" s="66"/>
      <c r="AA550" s="66"/>
      <c r="AB550" s="66"/>
      <c r="AC550" s="66"/>
      <c r="AD550" s="66"/>
      <c r="AE550" s="66"/>
      <c r="AF550" s="66"/>
      <c r="AG550" s="66"/>
      <c r="AH550" s="66"/>
      <c r="AI550" s="66"/>
      <c r="AJ550" s="66"/>
      <c r="AK550" s="66"/>
      <c r="AL550" s="66"/>
      <c r="AM550" s="66"/>
      <c r="AN550" s="66"/>
      <c r="AO550" s="66"/>
      <c r="AP550" s="66"/>
      <c r="AQ550" s="66"/>
      <c r="AR550" s="66"/>
      <c r="AS550" s="66"/>
      <c r="AT550" s="66"/>
      <c r="AU550" s="66"/>
      <c r="AV550" s="66"/>
      <c r="AW550" s="66"/>
      <c r="AX550" s="66"/>
      <c r="AY550" s="66"/>
      <c r="AZ550" s="66">
        <f t="shared" si="18"/>
        <v>0</v>
      </c>
      <c r="BA550" s="66"/>
      <c r="BB550" s="66"/>
      <c r="BC550" s="66"/>
      <c r="BD550" s="66"/>
      <c r="BE550" s="66"/>
      <c r="BF550" s="66"/>
      <c r="BG550" s="66"/>
      <c r="BH550" s="66"/>
      <c r="BI550" s="66"/>
      <c r="BJ550" s="66"/>
      <c r="BK550" s="66"/>
      <c r="BL550" s="66"/>
      <c r="BM550" s="66"/>
      <c r="BN550" s="66"/>
      <c r="BO550" s="66"/>
      <c r="BP550" s="66"/>
      <c r="BQ550" s="66"/>
    </row>
    <row r="551" spans="1:69" ht="13.2" customHeight="1" x14ac:dyDescent="0.2">
      <c r="A551" s="69">
        <f t="shared" si="17"/>
        <v>0</v>
      </c>
      <c r="B551" s="52" t="s">
        <v>0</v>
      </c>
      <c r="C551" s="52" t="s">
        <v>0</v>
      </c>
      <c r="D551" s="52" t="s">
        <v>0</v>
      </c>
      <c r="E551" s="52" t="s">
        <v>0</v>
      </c>
      <c r="F551" s="52" t="s">
        <v>0</v>
      </c>
      <c r="G551" s="52" t="s">
        <v>0</v>
      </c>
      <c r="H551" s="52" t="s">
        <v>0</v>
      </c>
      <c r="I551" s="52" t="s">
        <v>0</v>
      </c>
      <c r="J551" s="52" t="s">
        <v>0</v>
      </c>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f t="shared" si="18"/>
        <v>0</v>
      </c>
      <c r="BA551" s="51"/>
      <c r="BB551" s="51"/>
      <c r="BC551" s="51"/>
      <c r="BD551" s="51"/>
      <c r="BE551" s="51"/>
      <c r="BF551" s="51"/>
      <c r="BG551" s="51"/>
      <c r="BH551" s="51"/>
      <c r="BI551" s="51"/>
      <c r="BJ551" s="51"/>
      <c r="BK551" s="51"/>
      <c r="BL551" s="51"/>
      <c r="BM551" s="51"/>
      <c r="BN551" s="51"/>
      <c r="BO551" s="51"/>
      <c r="BP551" s="51"/>
      <c r="BQ551" s="51"/>
    </row>
    <row r="552" spans="1:69" ht="13.2" customHeight="1" x14ac:dyDescent="0.2">
      <c r="A552" s="69">
        <f t="shared" si="17"/>
        <v>0</v>
      </c>
      <c r="B552" s="52" t="s">
        <v>0</v>
      </c>
      <c r="C552" s="52" t="s">
        <v>0</v>
      </c>
      <c r="D552" s="52" t="s">
        <v>0</v>
      </c>
      <c r="E552" s="52" t="s">
        <v>0</v>
      </c>
      <c r="F552" s="52" t="s">
        <v>0</v>
      </c>
      <c r="G552" s="52" t="s">
        <v>0</v>
      </c>
      <c r="H552" s="52" t="s">
        <v>0</v>
      </c>
      <c r="I552" s="52" t="s">
        <v>0</v>
      </c>
      <c r="J552" s="52" t="s">
        <v>0</v>
      </c>
      <c r="K552" s="66"/>
      <c r="L552" s="66"/>
      <c r="M552" s="66"/>
      <c r="N552" s="66"/>
      <c r="O552" s="66"/>
      <c r="P552" s="66"/>
      <c r="Q552" s="66"/>
      <c r="R552" s="66"/>
      <c r="S552" s="66"/>
      <c r="T552" s="66"/>
      <c r="U552" s="66"/>
      <c r="V552" s="66"/>
      <c r="W552" s="66"/>
      <c r="X552" s="66"/>
      <c r="Y552" s="66"/>
      <c r="Z552" s="66"/>
      <c r="AA552" s="66"/>
      <c r="AB552" s="66"/>
      <c r="AC552" s="66"/>
      <c r="AD552" s="66"/>
      <c r="AE552" s="66"/>
      <c r="AF552" s="66"/>
      <c r="AG552" s="66"/>
      <c r="AH552" s="66"/>
      <c r="AI552" s="66"/>
      <c r="AJ552" s="66"/>
      <c r="AK552" s="66"/>
      <c r="AL552" s="66"/>
      <c r="AM552" s="66"/>
      <c r="AN552" s="66"/>
      <c r="AO552" s="66"/>
      <c r="AP552" s="66"/>
      <c r="AQ552" s="66"/>
      <c r="AR552" s="66"/>
      <c r="AS552" s="66"/>
      <c r="AT552" s="66"/>
      <c r="AU552" s="66"/>
      <c r="AV552" s="66"/>
      <c r="AW552" s="66"/>
      <c r="AX552" s="66"/>
      <c r="AY552" s="66"/>
      <c r="AZ552" s="66">
        <f t="shared" si="18"/>
        <v>0</v>
      </c>
      <c r="BA552" s="66"/>
      <c r="BB552" s="66"/>
      <c r="BC552" s="66"/>
      <c r="BD552" s="66"/>
      <c r="BE552" s="66"/>
      <c r="BF552" s="66"/>
      <c r="BG552" s="66"/>
      <c r="BH552" s="66"/>
      <c r="BI552" s="66"/>
      <c r="BJ552" s="66"/>
      <c r="BK552" s="66"/>
      <c r="BL552" s="66"/>
      <c r="BM552" s="66"/>
      <c r="BN552" s="66"/>
      <c r="BO552" s="66"/>
      <c r="BP552" s="66"/>
      <c r="BQ552" s="66"/>
    </row>
    <row r="553" spans="1:69" ht="13.2" customHeight="1" x14ac:dyDescent="0.2">
      <c r="A553" s="69">
        <f t="shared" si="17"/>
        <v>0</v>
      </c>
      <c r="B553" s="52" t="s">
        <v>0</v>
      </c>
      <c r="C553" s="52" t="s">
        <v>0</v>
      </c>
      <c r="D553" s="52" t="s">
        <v>0</v>
      </c>
      <c r="E553" s="52" t="s">
        <v>0</v>
      </c>
      <c r="F553" s="52" t="s">
        <v>0</v>
      </c>
      <c r="G553" s="52" t="s">
        <v>0</v>
      </c>
      <c r="H553" s="52" t="s">
        <v>0</v>
      </c>
      <c r="I553" s="52" t="s">
        <v>0</v>
      </c>
      <c r="J553" s="52" t="s">
        <v>0</v>
      </c>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f t="shared" si="18"/>
        <v>0</v>
      </c>
      <c r="BA553" s="51"/>
      <c r="BB553" s="51"/>
      <c r="BC553" s="51"/>
      <c r="BD553" s="51"/>
      <c r="BE553" s="51"/>
      <c r="BF553" s="51"/>
      <c r="BG553" s="51"/>
      <c r="BH553" s="51"/>
      <c r="BI553" s="51"/>
      <c r="BJ553" s="51"/>
      <c r="BK553" s="51"/>
      <c r="BL553" s="51"/>
      <c r="BM553" s="51"/>
      <c r="BN553" s="51"/>
      <c r="BO553" s="51"/>
      <c r="BP553" s="51"/>
      <c r="BQ553" s="51"/>
    </row>
    <row r="554" spans="1:69" ht="13.2" customHeight="1" x14ac:dyDescent="0.2">
      <c r="A554" s="69">
        <f t="shared" si="17"/>
        <v>0</v>
      </c>
      <c r="B554" s="52" t="s">
        <v>0</v>
      </c>
      <c r="C554" s="52" t="s">
        <v>0</v>
      </c>
      <c r="D554" s="52" t="s">
        <v>0</v>
      </c>
      <c r="E554" s="52" t="s">
        <v>0</v>
      </c>
      <c r="F554" s="52" t="s">
        <v>0</v>
      </c>
      <c r="G554" s="52" t="s">
        <v>0</v>
      </c>
      <c r="H554" s="52" t="s">
        <v>0</v>
      </c>
      <c r="I554" s="52" t="s">
        <v>0</v>
      </c>
      <c r="J554" s="52" t="s">
        <v>0</v>
      </c>
      <c r="K554" s="66"/>
      <c r="L554" s="66"/>
      <c r="M554" s="66"/>
      <c r="N554" s="66"/>
      <c r="O554" s="66"/>
      <c r="P554" s="66"/>
      <c r="Q554" s="66"/>
      <c r="R554" s="66"/>
      <c r="S554" s="66"/>
      <c r="T554" s="66"/>
      <c r="U554" s="66"/>
      <c r="V554" s="66"/>
      <c r="W554" s="66"/>
      <c r="X554" s="66"/>
      <c r="Y554" s="66"/>
      <c r="Z554" s="66"/>
      <c r="AA554" s="66"/>
      <c r="AB554" s="66"/>
      <c r="AC554" s="66"/>
      <c r="AD554" s="66"/>
      <c r="AE554" s="66"/>
      <c r="AF554" s="66"/>
      <c r="AG554" s="66"/>
      <c r="AH554" s="66"/>
      <c r="AI554" s="66"/>
      <c r="AJ554" s="66"/>
      <c r="AK554" s="66"/>
      <c r="AL554" s="66"/>
      <c r="AM554" s="66"/>
      <c r="AN554" s="66"/>
      <c r="AO554" s="66"/>
      <c r="AP554" s="66"/>
      <c r="AQ554" s="66"/>
      <c r="AR554" s="66"/>
      <c r="AS554" s="66"/>
      <c r="AT554" s="66"/>
      <c r="AU554" s="66"/>
      <c r="AV554" s="66"/>
      <c r="AW554" s="66"/>
      <c r="AX554" s="66"/>
      <c r="AY554" s="66"/>
      <c r="AZ554" s="66">
        <f t="shared" si="18"/>
        <v>0</v>
      </c>
      <c r="BA554" s="66"/>
      <c r="BB554" s="66"/>
      <c r="BC554" s="66"/>
      <c r="BD554" s="66"/>
      <c r="BE554" s="66"/>
      <c r="BF554" s="66"/>
      <c r="BG554" s="66"/>
      <c r="BH554" s="66"/>
      <c r="BI554" s="66"/>
      <c r="BJ554" s="66"/>
      <c r="BK554" s="66"/>
      <c r="BL554" s="66"/>
      <c r="BM554" s="66"/>
      <c r="BN554" s="66"/>
      <c r="BO554" s="66"/>
      <c r="BP554" s="66"/>
      <c r="BQ554" s="66"/>
    </row>
    <row r="555" spans="1:69" ht="13.2" customHeight="1" x14ac:dyDescent="0.2">
      <c r="A555" s="69">
        <f t="shared" si="17"/>
        <v>0</v>
      </c>
      <c r="B555" s="52" t="s">
        <v>0</v>
      </c>
      <c r="C555" s="52" t="s">
        <v>0</v>
      </c>
      <c r="D555" s="52" t="s">
        <v>0</v>
      </c>
      <c r="E555" s="52" t="s">
        <v>0</v>
      </c>
      <c r="F555" s="52" t="s">
        <v>0</v>
      </c>
      <c r="G555" s="52" t="s">
        <v>0</v>
      </c>
      <c r="H555" s="52" t="s">
        <v>0</v>
      </c>
      <c r="I555" s="52" t="s">
        <v>0</v>
      </c>
      <c r="J555" s="52" t="s">
        <v>0</v>
      </c>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f t="shared" si="18"/>
        <v>0</v>
      </c>
      <c r="BA555" s="51"/>
      <c r="BB555" s="51"/>
      <c r="BC555" s="51"/>
      <c r="BD555" s="51"/>
      <c r="BE555" s="51"/>
      <c r="BF555" s="51"/>
      <c r="BG555" s="51"/>
      <c r="BH555" s="51"/>
      <c r="BI555" s="51"/>
      <c r="BJ555" s="51"/>
      <c r="BK555" s="51"/>
      <c r="BL555" s="51"/>
      <c r="BM555" s="51"/>
      <c r="BN555" s="51"/>
      <c r="BO555" s="51"/>
      <c r="BP555" s="51"/>
      <c r="BQ555" s="51"/>
    </row>
    <row r="556" spans="1:69" ht="13.2" customHeight="1" x14ac:dyDescent="0.2">
      <c r="A556" s="69">
        <f t="shared" si="17"/>
        <v>0</v>
      </c>
      <c r="B556" s="52" t="s">
        <v>0</v>
      </c>
      <c r="C556" s="52" t="s">
        <v>0</v>
      </c>
      <c r="D556" s="52" t="s">
        <v>0</v>
      </c>
      <c r="E556" s="52" t="s">
        <v>0</v>
      </c>
      <c r="F556" s="52" t="s">
        <v>0</v>
      </c>
      <c r="G556" s="52" t="s">
        <v>0</v>
      </c>
      <c r="H556" s="52" t="s">
        <v>0</v>
      </c>
      <c r="I556" s="52" t="s">
        <v>0</v>
      </c>
      <c r="J556" s="52" t="s">
        <v>0</v>
      </c>
      <c r="K556" s="66"/>
      <c r="L556" s="66"/>
      <c r="M556" s="66"/>
      <c r="N556" s="66"/>
      <c r="O556" s="66"/>
      <c r="P556" s="66"/>
      <c r="Q556" s="66"/>
      <c r="R556" s="66"/>
      <c r="S556" s="66"/>
      <c r="T556" s="66"/>
      <c r="U556" s="66"/>
      <c r="V556" s="66"/>
      <c r="W556" s="66"/>
      <c r="X556" s="66"/>
      <c r="Y556" s="66"/>
      <c r="Z556" s="66"/>
      <c r="AA556" s="66"/>
      <c r="AB556" s="66"/>
      <c r="AC556" s="66"/>
      <c r="AD556" s="66"/>
      <c r="AE556" s="66"/>
      <c r="AF556" s="66"/>
      <c r="AG556" s="66"/>
      <c r="AH556" s="66"/>
      <c r="AI556" s="66"/>
      <c r="AJ556" s="66"/>
      <c r="AK556" s="66"/>
      <c r="AL556" s="66"/>
      <c r="AM556" s="66"/>
      <c r="AN556" s="66"/>
      <c r="AO556" s="66"/>
      <c r="AP556" s="66"/>
      <c r="AQ556" s="66"/>
      <c r="AR556" s="66"/>
      <c r="AS556" s="66"/>
      <c r="AT556" s="66"/>
      <c r="AU556" s="66"/>
      <c r="AV556" s="66"/>
      <c r="AW556" s="66"/>
      <c r="AX556" s="66"/>
      <c r="AY556" s="66"/>
      <c r="AZ556" s="66">
        <f t="shared" si="18"/>
        <v>0</v>
      </c>
      <c r="BA556" s="66"/>
      <c r="BB556" s="66"/>
      <c r="BC556" s="66"/>
      <c r="BD556" s="66"/>
      <c r="BE556" s="66"/>
      <c r="BF556" s="66"/>
      <c r="BG556" s="66"/>
      <c r="BH556" s="66"/>
      <c r="BI556" s="66"/>
      <c r="BJ556" s="66"/>
      <c r="BK556" s="66"/>
      <c r="BL556" s="66"/>
      <c r="BM556" s="66"/>
      <c r="BN556" s="66"/>
      <c r="BO556" s="66"/>
      <c r="BP556" s="66"/>
      <c r="BQ556" s="66"/>
    </row>
    <row r="557" spans="1:69" ht="13.2" customHeight="1" x14ac:dyDescent="0.2">
      <c r="A557" s="69">
        <f t="shared" si="17"/>
        <v>0</v>
      </c>
      <c r="B557" s="52" t="s">
        <v>0</v>
      </c>
      <c r="C557" s="52" t="s">
        <v>0</v>
      </c>
      <c r="D557" s="52" t="s">
        <v>0</v>
      </c>
      <c r="E557" s="52" t="s">
        <v>0</v>
      </c>
      <c r="F557" s="52" t="s">
        <v>0</v>
      </c>
      <c r="G557" s="52" t="s">
        <v>0</v>
      </c>
      <c r="H557" s="52" t="s">
        <v>0</v>
      </c>
      <c r="I557" s="52" t="s">
        <v>0</v>
      </c>
      <c r="J557" s="52" t="s">
        <v>0</v>
      </c>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f t="shared" si="18"/>
        <v>0</v>
      </c>
      <c r="BA557" s="51"/>
      <c r="BB557" s="51"/>
      <c r="BC557" s="51"/>
      <c r="BD557" s="51"/>
      <c r="BE557" s="51"/>
      <c r="BF557" s="51"/>
      <c r="BG557" s="51"/>
      <c r="BH557" s="51"/>
      <c r="BI557" s="51"/>
      <c r="BJ557" s="51"/>
      <c r="BK557" s="51"/>
      <c r="BL557" s="51"/>
      <c r="BM557" s="51"/>
      <c r="BN557" s="51"/>
      <c r="BO557" s="51"/>
      <c r="BP557" s="51"/>
      <c r="BQ557" s="51"/>
    </row>
    <row r="558" spans="1:69" ht="13.2" customHeight="1" x14ac:dyDescent="0.2">
      <c r="A558" s="69">
        <f t="shared" si="17"/>
        <v>0</v>
      </c>
      <c r="B558" s="52" t="s">
        <v>0</v>
      </c>
      <c r="C558" s="52" t="s">
        <v>0</v>
      </c>
      <c r="D558" s="52" t="s">
        <v>0</v>
      </c>
      <c r="E558" s="52" t="s">
        <v>0</v>
      </c>
      <c r="F558" s="52" t="s">
        <v>0</v>
      </c>
      <c r="G558" s="52" t="s">
        <v>0</v>
      </c>
      <c r="H558" s="52" t="s">
        <v>0</v>
      </c>
      <c r="I558" s="52" t="s">
        <v>0</v>
      </c>
      <c r="J558" s="52" t="s">
        <v>0</v>
      </c>
      <c r="K558" s="66"/>
      <c r="L558" s="66"/>
      <c r="M558" s="66"/>
      <c r="N558" s="66"/>
      <c r="O558" s="66"/>
      <c r="P558" s="66"/>
      <c r="Q558" s="66"/>
      <c r="R558" s="66"/>
      <c r="S558" s="66"/>
      <c r="T558" s="66"/>
      <c r="U558" s="66"/>
      <c r="V558" s="66"/>
      <c r="W558" s="66"/>
      <c r="X558" s="66"/>
      <c r="Y558" s="66"/>
      <c r="Z558" s="66"/>
      <c r="AA558" s="66"/>
      <c r="AB558" s="66"/>
      <c r="AC558" s="66"/>
      <c r="AD558" s="66"/>
      <c r="AE558" s="66"/>
      <c r="AF558" s="66"/>
      <c r="AG558" s="66"/>
      <c r="AH558" s="66"/>
      <c r="AI558" s="66"/>
      <c r="AJ558" s="66"/>
      <c r="AK558" s="66"/>
      <c r="AL558" s="66"/>
      <c r="AM558" s="66"/>
      <c r="AN558" s="66"/>
      <c r="AO558" s="66"/>
      <c r="AP558" s="66"/>
      <c r="AQ558" s="66"/>
      <c r="AR558" s="66"/>
      <c r="AS558" s="66"/>
      <c r="AT558" s="66"/>
      <c r="AU558" s="66"/>
      <c r="AV558" s="66"/>
      <c r="AW558" s="66"/>
      <c r="AX558" s="66"/>
      <c r="AY558" s="66"/>
      <c r="AZ558" s="66">
        <f t="shared" si="18"/>
        <v>0</v>
      </c>
      <c r="BA558" s="66"/>
      <c r="BB558" s="66"/>
      <c r="BC558" s="66"/>
      <c r="BD558" s="66"/>
      <c r="BE558" s="66"/>
      <c r="BF558" s="66"/>
      <c r="BG558" s="66"/>
      <c r="BH558" s="66"/>
      <c r="BI558" s="66"/>
      <c r="BJ558" s="66"/>
      <c r="BK558" s="66"/>
      <c r="BL558" s="66"/>
      <c r="BM558" s="66"/>
      <c r="BN558" s="66"/>
      <c r="BO558" s="66"/>
      <c r="BP558" s="66"/>
      <c r="BQ558" s="66"/>
    </row>
    <row r="559" spans="1:69" ht="13.2" customHeight="1" x14ac:dyDescent="0.2">
      <c r="A559" s="69">
        <f t="shared" si="17"/>
        <v>0</v>
      </c>
      <c r="B559" s="52" t="s">
        <v>0</v>
      </c>
      <c r="C559" s="52" t="s">
        <v>0</v>
      </c>
      <c r="D559" s="52" t="s">
        <v>0</v>
      </c>
      <c r="E559" s="52" t="s">
        <v>0</v>
      </c>
      <c r="F559" s="52" t="s">
        <v>0</v>
      </c>
      <c r="G559" s="52" t="s">
        <v>0</v>
      </c>
      <c r="H559" s="52" t="s">
        <v>0</v>
      </c>
      <c r="I559" s="52" t="s">
        <v>0</v>
      </c>
      <c r="J559" s="52" t="s">
        <v>0</v>
      </c>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f t="shared" si="18"/>
        <v>0</v>
      </c>
      <c r="BA559" s="51"/>
      <c r="BB559" s="51"/>
      <c r="BC559" s="51"/>
      <c r="BD559" s="51"/>
      <c r="BE559" s="51"/>
      <c r="BF559" s="51"/>
      <c r="BG559" s="51"/>
      <c r="BH559" s="51"/>
      <c r="BI559" s="51"/>
      <c r="BJ559" s="51"/>
      <c r="BK559" s="51"/>
      <c r="BL559" s="51"/>
      <c r="BM559" s="51"/>
      <c r="BN559" s="51"/>
      <c r="BO559" s="51"/>
      <c r="BP559" s="51"/>
      <c r="BQ559" s="51"/>
    </row>
    <row r="560" spans="1:69" ht="13.2" customHeight="1" x14ac:dyDescent="0.2">
      <c r="A560" s="69">
        <f t="shared" si="17"/>
        <v>0</v>
      </c>
      <c r="B560" s="52" t="s">
        <v>0</v>
      </c>
      <c r="C560" s="52" t="s">
        <v>0</v>
      </c>
      <c r="D560" s="52" t="s">
        <v>0</v>
      </c>
      <c r="E560" s="52" t="s">
        <v>0</v>
      </c>
      <c r="F560" s="52" t="s">
        <v>0</v>
      </c>
      <c r="G560" s="52" t="s">
        <v>0</v>
      </c>
      <c r="H560" s="52" t="s">
        <v>0</v>
      </c>
      <c r="I560" s="52" t="s">
        <v>0</v>
      </c>
      <c r="J560" s="52" t="s">
        <v>0</v>
      </c>
      <c r="K560" s="66"/>
      <c r="L560" s="66"/>
      <c r="M560" s="66"/>
      <c r="N560" s="66"/>
      <c r="O560" s="66"/>
      <c r="P560" s="66"/>
      <c r="Q560" s="66"/>
      <c r="R560" s="66"/>
      <c r="S560" s="66"/>
      <c r="T560" s="66"/>
      <c r="U560" s="66"/>
      <c r="V560" s="66"/>
      <c r="W560" s="66"/>
      <c r="X560" s="66"/>
      <c r="Y560" s="66"/>
      <c r="Z560" s="66"/>
      <c r="AA560" s="66"/>
      <c r="AB560" s="66"/>
      <c r="AC560" s="66"/>
      <c r="AD560" s="66"/>
      <c r="AE560" s="66"/>
      <c r="AF560" s="66"/>
      <c r="AG560" s="66"/>
      <c r="AH560" s="66"/>
      <c r="AI560" s="66"/>
      <c r="AJ560" s="66"/>
      <c r="AK560" s="66"/>
      <c r="AL560" s="66"/>
      <c r="AM560" s="66"/>
      <c r="AN560" s="66"/>
      <c r="AO560" s="66"/>
      <c r="AP560" s="66"/>
      <c r="AQ560" s="66"/>
      <c r="AR560" s="66"/>
      <c r="AS560" s="66"/>
      <c r="AT560" s="66"/>
      <c r="AU560" s="66"/>
      <c r="AV560" s="66"/>
      <c r="AW560" s="66"/>
      <c r="AX560" s="66"/>
      <c r="AY560" s="66"/>
      <c r="AZ560" s="66">
        <f t="shared" si="18"/>
        <v>0</v>
      </c>
      <c r="BA560" s="66"/>
      <c r="BB560" s="66"/>
      <c r="BC560" s="66"/>
      <c r="BD560" s="66"/>
      <c r="BE560" s="66"/>
      <c r="BF560" s="66"/>
      <c r="BG560" s="66"/>
      <c r="BH560" s="66"/>
      <c r="BI560" s="66"/>
      <c r="BJ560" s="66"/>
      <c r="BK560" s="66"/>
      <c r="BL560" s="66"/>
      <c r="BM560" s="66"/>
      <c r="BN560" s="66"/>
      <c r="BO560" s="66"/>
      <c r="BP560" s="66"/>
      <c r="BQ560" s="66"/>
    </row>
    <row r="561" spans="1:69" ht="13.2" customHeight="1" x14ac:dyDescent="0.2">
      <c r="A561" s="69">
        <f t="shared" si="17"/>
        <v>0</v>
      </c>
      <c r="B561" s="52" t="s">
        <v>0</v>
      </c>
      <c r="C561" s="52" t="s">
        <v>0</v>
      </c>
      <c r="D561" s="52" t="s">
        <v>0</v>
      </c>
      <c r="E561" s="52" t="s">
        <v>0</v>
      </c>
      <c r="F561" s="52" t="s">
        <v>0</v>
      </c>
      <c r="G561" s="52" t="s">
        <v>0</v>
      </c>
      <c r="H561" s="52" t="s">
        <v>0</v>
      </c>
      <c r="I561" s="52" t="s">
        <v>0</v>
      </c>
      <c r="J561" s="52" t="s">
        <v>0</v>
      </c>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f t="shared" si="18"/>
        <v>0</v>
      </c>
      <c r="BA561" s="51"/>
      <c r="BB561" s="51"/>
      <c r="BC561" s="51"/>
      <c r="BD561" s="51"/>
      <c r="BE561" s="51"/>
      <c r="BF561" s="51"/>
      <c r="BG561" s="51"/>
      <c r="BH561" s="51"/>
      <c r="BI561" s="51"/>
      <c r="BJ561" s="51"/>
      <c r="BK561" s="51"/>
      <c r="BL561" s="51"/>
      <c r="BM561" s="51"/>
      <c r="BN561" s="51"/>
      <c r="BO561" s="51"/>
      <c r="BP561" s="51"/>
      <c r="BQ561" s="51"/>
    </row>
    <row r="562" spans="1:69" ht="13.2" customHeight="1" x14ac:dyDescent="0.2">
      <c r="A562" s="69">
        <f t="shared" si="17"/>
        <v>0</v>
      </c>
      <c r="B562" s="52" t="s">
        <v>0</v>
      </c>
      <c r="C562" s="52" t="s">
        <v>0</v>
      </c>
      <c r="D562" s="52" t="s">
        <v>0</v>
      </c>
      <c r="E562" s="52" t="s">
        <v>0</v>
      </c>
      <c r="F562" s="52" t="s">
        <v>0</v>
      </c>
      <c r="G562" s="52" t="s">
        <v>0</v>
      </c>
      <c r="H562" s="52" t="s">
        <v>0</v>
      </c>
      <c r="I562" s="52" t="s">
        <v>0</v>
      </c>
      <c r="J562" s="52" t="s">
        <v>0</v>
      </c>
      <c r="K562" s="66"/>
      <c r="L562" s="66"/>
      <c r="M562" s="66"/>
      <c r="N562" s="66"/>
      <c r="O562" s="66"/>
      <c r="P562" s="66"/>
      <c r="Q562" s="66"/>
      <c r="R562" s="66"/>
      <c r="S562" s="66"/>
      <c r="T562" s="66"/>
      <c r="U562" s="66"/>
      <c r="V562" s="66"/>
      <c r="W562" s="66"/>
      <c r="X562" s="66"/>
      <c r="Y562" s="66"/>
      <c r="Z562" s="66"/>
      <c r="AA562" s="66"/>
      <c r="AB562" s="66"/>
      <c r="AC562" s="66"/>
      <c r="AD562" s="66"/>
      <c r="AE562" s="66"/>
      <c r="AF562" s="66"/>
      <c r="AG562" s="66"/>
      <c r="AH562" s="66"/>
      <c r="AI562" s="66"/>
      <c r="AJ562" s="66"/>
      <c r="AK562" s="66"/>
      <c r="AL562" s="66"/>
      <c r="AM562" s="66"/>
      <c r="AN562" s="66"/>
      <c r="AO562" s="66"/>
      <c r="AP562" s="66"/>
      <c r="AQ562" s="66"/>
      <c r="AR562" s="66"/>
      <c r="AS562" s="66"/>
      <c r="AT562" s="66"/>
      <c r="AU562" s="66"/>
      <c r="AV562" s="66"/>
      <c r="AW562" s="66"/>
      <c r="AX562" s="66"/>
      <c r="AY562" s="66"/>
      <c r="AZ562" s="66">
        <f t="shared" si="18"/>
        <v>0</v>
      </c>
      <c r="BA562" s="66"/>
      <c r="BB562" s="66"/>
      <c r="BC562" s="66"/>
      <c r="BD562" s="66"/>
      <c r="BE562" s="66"/>
      <c r="BF562" s="66"/>
      <c r="BG562" s="66"/>
      <c r="BH562" s="66"/>
      <c r="BI562" s="66"/>
      <c r="BJ562" s="66"/>
      <c r="BK562" s="66"/>
      <c r="BL562" s="66"/>
      <c r="BM562" s="66"/>
      <c r="BN562" s="66"/>
      <c r="BO562" s="66"/>
      <c r="BP562" s="66"/>
      <c r="BQ562" s="66"/>
    </row>
    <row r="563" spans="1:69" ht="13.2" customHeight="1" x14ac:dyDescent="0.2">
      <c r="A563" s="69">
        <f t="shared" si="17"/>
        <v>0</v>
      </c>
      <c r="B563" s="52" t="s">
        <v>0</v>
      </c>
      <c r="C563" s="52" t="s">
        <v>0</v>
      </c>
      <c r="D563" s="52" t="s">
        <v>0</v>
      </c>
      <c r="E563" s="52" t="s">
        <v>0</v>
      </c>
      <c r="F563" s="52" t="s">
        <v>0</v>
      </c>
      <c r="G563" s="52" t="s">
        <v>0</v>
      </c>
      <c r="H563" s="52" t="s">
        <v>0</v>
      </c>
      <c r="I563" s="52" t="s">
        <v>0</v>
      </c>
      <c r="J563" s="52" t="s">
        <v>0</v>
      </c>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f t="shared" si="18"/>
        <v>0</v>
      </c>
      <c r="BA563" s="51"/>
      <c r="BB563" s="51"/>
      <c r="BC563" s="51"/>
      <c r="BD563" s="51"/>
      <c r="BE563" s="51"/>
      <c r="BF563" s="51"/>
      <c r="BG563" s="51"/>
      <c r="BH563" s="51"/>
      <c r="BI563" s="51"/>
      <c r="BJ563" s="51"/>
      <c r="BK563" s="51"/>
      <c r="BL563" s="51"/>
      <c r="BM563" s="51"/>
      <c r="BN563" s="51"/>
      <c r="BO563" s="51"/>
      <c r="BP563" s="51"/>
      <c r="BQ563" s="51"/>
    </row>
    <row r="564" spans="1:69" ht="13.2" customHeight="1" x14ac:dyDescent="0.2">
      <c r="A564" s="69">
        <f t="shared" si="17"/>
        <v>0</v>
      </c>
      <c r="B564" s="52" t="s">
        <v>0</v>
      </c>
      <c r="C564" s="52" t="s">
        <v>0</v>
      </c>
      <c r="D564" s="52" t="s">
        <v>0</v>
      </c>
      <c r="E564" s="52" t="s">
        <v>0</v>
      </c>
      <c r="F564" s="52" t="s">
        <v>0</v>
      </c>
      <c r="G564" s="52" t="s">
        <v>0</v>
      </c>
      <c r="H564" s="52" t="s">
        <v>0</v>
      </c>
      <c r="I564" s="52" t="s">
        <v>0</v>
      </c>
      <c r="J564" s="52" t="s">
        <v>0</v>
      </c>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f t="shared" si="18"/>
        <v>0</v>
      </c>
      <c r="BA564" s="66"/>
      <c r="BB564" s="66"/>
      <c r="BC564" s="66"/>
      <c r="BD564" s="66"/>
      <c r="BE564" s="66"/>
      <c r="BF564" s="66"/>
      <c r="BG564" s="66"/>
      <c r="BH564" s="66"/>
      <c r="BI564" s="66"/>
      <c r="BJ564" s="66"/>
      <c r="BK564" s="66"/>
      <c r="BL564" s="66"/>
      <c r="BM564" s="66"/>
      <c r="BN564" s="66"/>
      <c r="BO564" s="66"/>
      <c r="BP564" s="66"/>
      <c r="BQ564" s="66"/>
    </row>
    <row r="565" spans="1:69" ht="13.2" customHeight="1" x14ac:dyDescent="0.2">
      <c r="A565" s="69">
        <f t="shared" si="17"/>
        <v>0</v>
      </c>
      <c r="B565" s="52" t="s">
        <v>0</v>
      </c>
      <c r="C565" s="52" t="s">
        <v>0</v>
      </c>
      <c r="D565" s="52" t="s">
        <v>0</v>
      </c>
      <c r="E565" s="52" t="s">
        <v>0</v>
      </c>
      <c r="F565" s="52" t="s">
        <v>0</v>
      </c>
      <c r="G565" s="52" t="s">
        <v>0</v>
      </c>
      <c r="H565" s="52" t="s">
        <v>0</v>
      </c>
      <c r="I565" s="52" t="s">
        <v>0</v>
      </c>
      <c r="J565" s="52" t="s">
        <v>0</v>
      </c>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f t="shared" si="18"/>
        <v>0</v>
      </c>
      <c r="BA565" s="51"/>
      <c r="BB565" s="51"/>
      <c r="BC565" s="51"/>
      <c r="BD565" s="51"/>
      <c r="BE565" s="51"/>
      <c r="BF565" s="51"/>
      <c r="BG565" s="51"/>
      <c r="BH565" s="51"/>
      <c r="BI565" s="51"/>
      <c r="BJ565" s="51"/>
      <c r="BK565" s="51"/>
      <c r="BL565" s="51"/>
      <c r="BM565" s="51"/>
      <c r="BN565" s="51"/>
      <c r="BO565" s="51"/>
      <c r="BP565" s="51"/>
      <c r="BQ565" s="51"/>
    </row>
    <row r="566" spans="1:69" ht="13.2" customHeight="1" x14ac:dyDescent="0.2">
      <c r="A566" s="69">
        <f t="shared" si="17"/>
        <v>0</v>
      </c>
      <c r="B566" s="52" t="s">
        <v>0</v>
      </c>
      <c r="C566" s="52" t="s">
        <v>0</v>
      </c>
      <c r="D566" s="52" t="s">
        <v>0</v>
      </c>
      <c r="E566" s="52" t="s">
        <v>0</v>
      </c>
      <c r="F566" s="52" t="s">
        <v>0</v>
      </c>
      <c r="G566" s="52" t="s">
        <v>0</v>
      </c>
      <c r="H566" s="52" t="s">
        <v>0</v>
      </c>
      <c r="I566" s="52" t="s">
        <v>0</v>
      </c>
      <c r="J566" s="52" t="s">
        <v>0</v>
      </c>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f t="shared" si="18"/>
        <v>0</v>
      </c>
      <c r="BA566" s="66"/>
      <c r="BB566" s="66"/>
      <c r="BC566" s="66"/>
      <c r="BD566" s="66"/>
      <c r="BE566" s="66"/>
      <c r="BF566" s="66"/>
      <c r="BG566" s="66"/>
      <c r="BH566" s="66"/>
      <c r="BI566" s="66"/>
      <c r="BJ566" s="66"/>
      <c r="BK566" s="66"/>
      <c r="BL566" s="66"/>
      <c r="BM566" s="66"/>
      <c r="BN566" s="66"/>
      <c r="BO566" s="66"/>
      <c r="BP566" s="66"/>
      <c r="BQ566" s="66"/>
    </row>
    <row r="567" spans="1:69" ht="13.2" customHeight="1" x14ac:dyDescent="0.2">
      <c r="A567" s="69">
        <f t="shared" si="17"/>
        <v>0</v>
      </c>
      <c r="B567" s="52" t="s">
        <v>0</v>
      </c>
      <c r="C567" s="52" t="s">
        <v>0</v>
      </c>
      <c r="D567" s="52" t="s">
        <v>0</v>
      </c>
      <c r="E567" s="52" t="s">
        <v>0</v>
      </c>
      <c r="F567" s="52" t="s">
        <v>0</v>
      </c>
      <c r="G567" s="52" t="s">
        <v>0</v>
      </c>
      <c r="H567" s="52" t="s">
        <v>0</v>
      </c>
      <c r="I567" s="52" t="s">
        <v>0</v>
      </c>
      <c r="J567" s="52" t="s">
        <v>0</v>
      </c>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f t="shared" si="18"/>
        <v>0</v>
      </c>
      <c r="BA567" s="51"/>
      <c r="BB567" s="51"/>
      <c r="BC567" s="51"/>
      <c r="BD567" s="51"/>
      <c r="BE567" s="51"/>
      <c r="BF567" s="51"/>
      <c r="BG567" s="51"/>
      <c r="BH567" s="51"/>
      <c r="BI567" s="51"/>
      <c r="BJ567" s="51"/>
      <c r="BK567" s="51"/>
      <c r="BL567" s="51"/>
      <c r="BM567" s="51"/>
      <c r="BN567" s="51"/>
      <c r="BO567" s="51"/>
      <c r="BP567" s="51"/>
      <c r="BQ567" s="51"/>
    </row>
    <row r="568" spans="1:69" ht="13.2" customHeight="1" x14ac:dyDescent="0.2">
      <c r="A568" s="69">
        <f t="shared" si="17"/>
        <v>0</v>
      </c>
      <c r="B568" s="52" t="s">
        <v>0</v>
      </c>
      <c r="C568" s="52" t="s">
        <v>0</v>
      </c>
      <c r="D568" s="52" t="s">
        <v>0</v>
      </c>
      <c r="E568" s="52" t="s">
        <v>0</v>
      </c>
      <c r="F568" s="52" t="s">
        <v>0</v>
      </c>
      <c r="G568" s="52" t="s">
        <v>0</v>
      </c>
      <c r="H568" s="52" t="s">
        <v>0</v>
      </c>
      <c r="I568" s="52" t="s">
        <v>0</v>
      </c>
      <c r="J568" s="52" t="s">
        <v>0</v>
      </c>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f t="shared" si="18"/>
        <v>0</v>
      </c>
      <c r="BA568" s="66"/>
      <c r="BB568" s="66"/>
      <c r="BC568" s="66"/>
      <c r="BD568" s="66"/>
      <c r="BE568" s="66"/>
      <c r="BF568" s="66"/>
      <c r="BG568" s="66"/>
      <c r="BH568" s="66"/>
      <c r="BI568" s="66"/>
      <c r="BJ568" s="66"/>
      <c r="BK568" s="66"/>
      <c r="BL568" s="66"/>
      <c r="BM568" s="66"/>
      <c r="BN568" s="66"/>
      <c r="BO568" s="66"/>
      <c r="BP568" s="66"/>
      <c r="BQ568" s="66"/>
    </row>
    <row r="569" spans="1:69" ht="13.2" customHeight="1" x14ac:dyDescent="0.2">
      <c r="A569" s="69">
        <f t="shared" si="17"/>
        <v>0</v>
      </c>
      <c r="B569" s="52" t="s">
        <v>0</v>
      </c>
      <c r="C569" s="52" t="s">
        <v>0</v>
      </c>
      <c r="D569" s="52" t="s">
        <v>0</v>
      </c>
      <c r="E569" s="52" t="s">
        <v>0</v>
      </c>
      <c r="F569" s="52" t="s">
        <v>0</v>
      </c>
      <c r="G569" s="52" t="s">
        <v>0</v>
      </c>
      <c r="H569" s="52" t="s">
        <v>0</v>
      </c>
      <c r="I569" s="52" t="s">
        <v>0</v>
      </c>
      <c r="J569" s="52" t="s">
        <v>0</v>
      </c>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f t="shared" si="18"/>
        <v>0</v>
      </c>
      <c r="BA569" s="51"/>
      <c r="BB569" s="51"/>
      <c r="BC569" s="51"/>
      <c r="BD569" s="51"/>
      <c r="BE569" s="51"/>
      <c r="BF569" s="51"/>
      <c r="BG569" s="51"/>
      <c r="BH569" s="51"/>
      <c r="BI569" s="51"/>
      <c r="BJ569" s="51"/>
      <c r="BK569" s="51"/>
      <c r="BL569" s="51"/>
      <c r="BM569" s="51"/>
      <c r="BN569" s="51"/>
      <c r="BO569" s="51"/>
      <c r="BP569" s="51"/>
      <c r="BQ569" s="51"/>
    </row>
    <row r="570" spans="1:69" ht="13.2" customHeight="1" x14ac:dyDescent="0.2">
      <c r="A570" s="69">
        <f t="shared" si="17"/>
        <v>0</v>
      </c>
      <c r="B570" s="52" t="s">
        <v>0</v>
      </c>
      <c r="C570" s="52" t="s">
        <v>0</v>
      </c>
      <c r="D570" s="52" t="s">
        <v>0</v>
      </c>
      <c r="E570" s="52" t="s">
        <v>0</v>
      </c>
      <c r="F570" s="52" t="s">
        <v>0</v>
      </c>
      <c r="G570" s="52" t="s">
        <v>0</v>
      </c>
      <c r="H570" s="52" t="s">
        <v>0</v>
      </c>
      <c r="I570" s="52" t="s">
        <v>0</v>
      </c>
      <c r="J570" s="52" t="s">
        <v>0</v>
      </c>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f t="shared" si="18"/>
        <v>0</v>
      </c>
      <c r="BA570" s="66"/>
      <c r="BB570" s="66"/>
      <c r="BC570" s="66"/>
      <c r="BD570" s="66"/>
      <c r="BE570" s="66"/>
      <c r="BF570" s="66"/>
      <c r="BG570" s="66"/>
      <c r="BH570" s="66"/>
      <c r="BI570" s="66"/>
      <c r="BJ570" s="66"/>
      <c r="BK570" s="66"/>
      <c r="BL570" s="66"/>
      <c r="BM570" s="66"/>
      <c r="BN570" s="66"/>
      <c r="BO570" s="66"/>
      <c r="BP570" s="66"/>
      <c r="BQ570" s="66"/>
    </row>
    <row r="571" spans="1:69" ht="13.2" customHeight="1" x14ac:dyDescent="0.2">
      <c r="A571" s="69">
        <f t="shared" si="17"/>
        <v>0</v>
      </c>
      <c r="B571" s="52" t="s">
        <v>0</v>
      </c>
      <c r="C571" s="52" t="s">
        <v>0</v>
      </c>
      <c r="D571" s="52" t="s">
        <v>0</v>
      </c>
      <c r="E571" s="52" t="s">
        <v>0</v>
      </c>
      <c r="F571" s="52" t="s">
        <v>0</v>
      </c>
      <c r="G571" s="52" t="s">
        <v>0</v>
      </c>
      <c r="H571" s="52" t="s">
        <v>0</v>
      </c>
      <c r="I571" s="52" t="s">
        <v>0</v>
      </c>
      <c r="J571" s="52" t="s">
        <v>0</v>
      </c>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f t="shared" si="18"/>
        <v>0</v>
      </c>
      <c r="BA571" s="51"/>
      <c r="BB571" s="51"/>
      <c r="BC571" s="51"/>
      <c r="BD571" s="51"/>
      <c r="BE571" s="51"/>
      <c r="BF571" s="51"/>
      <c r="BG571" s="51"/>
      <c r="BH571" s="51"/>
      <c r="BI571" s="51"/>
      <c r="BJ571" s="51"/>
      <c r="BK571" s="51"/>
      <c r="BL571" s="51"/>
      <c r="BM571" s="51"/>
      <c r="BN571" s="51"/>
      <c r="BO571" s="51"/>
      <c r="BP571" s="51"/>
      <c r="BQ571" s="51"/>
    </row>
    <row r="572" spans="1:69" ht="13.2" customHeight="1" x14ac:dyDescent="0.2">
      <c r="A572" s="69">
        <f t="shared" si="17"/>
        <v>0</v>
      </c>
      <c r="B572" s="52" t="s">
        <v>0</v>
      </c>
      <c r="C572" s="52" t="s">
        <v>0</v>
      </c>
      <c r="D572" s="52" t="s">
        <v>0</v>
      </c>
      <c r="E572" s="52" t="s">
        <v>0</v>
      </c>
      <c r="F572" s="52" t="s">
        <v>0</v>
      </c>
      <c r="G572" s="52" t="s">
        <v>0</v>
      </c>
      <c r="H572" s="52" t="s">
        <v>0</v>
      </c>
      <c r="I572" s="52" t="s">
        <v>0</v>
      </c>
      <c r="J572" s="52" t="s">
        <v>0</v>
      </c>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f t="shared" si="18"/>
        <v>0</v>
      </c>
      <c r="BA572" s="66"/>
      <c r="BB572" s="66"/>
      <c r="BC572" s="66"/>
      <c r="BD572" s="66"/>
      <c r="BE572" s="66"/>
      <c r="BF572" s="66"/>
      <c r="BG572" s="66"/>
      <c r="BH572" s="66"/>
      <c r="BI572" s="66"/>
      <c r="BJ572" s="66"/>
      <c r="BK572" s="66"/>
      <c r="BL572" s="66"/>
      <c r="BM572" s="66"/>
      <c r="BN572" s="66"/>
      <c r="BO572" s="66"/>
      <c r="BP572" s="66"/>
      <c r="BQ572" s="66"/>
    </row>
    <row r="573" spans="1:69" ht="13.2" customHeight="1" x14ac:dyDescent="0.2">
      <c r="A573" s="69">
        <f t="shared" si="17"/>
        <v>0</v>
      </c>
      <c r="B573" s="52" t="s">
        <v>0</v>
      </c>
      <c r="C573" s="52" t="s">
        <v>0</v>
      </c>
      <c r="D573" s="52" t="s">
        <v>0</v>
      </c>
      <c r="E573" s="52" t="s">
        <v>0</v>
      </c>
      <c r="F573" s="52" t="s">
        <v>0</v>
      </c>
      <c r="G573" s="52" t="s">
        <v>0</v>
      </c>
      <c r="H573" s="52" t="s">
        <v>0</v>
      </c>
      <c r="I573" s="52" t="s">
        <v>0</v>
      </c>
      <c r="J573" s="52" t="s">
        <v>0</v>
      </c>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f t="shared" si="18"/>
        <v>0</v>
      </c>
      <c r="BA573" s="51"/>
      <c r="BB573" s="51"/>
      <c r="BC573" s="51"/>
      <c r="BD573" s="51"/>
      <c r="BE573" s="51"/>
      <c r="BF573" s="51"/>
      <c r="BG573" s="51"/>
      <c r="BH573" s="51"/>
      <c r="BI573" s="51"/>
      <c r="BJ573" s="51"/>
      <c r="BK573" s="51"/>
      <c r="BL573" s="51"/>
      <c r="BM573" s="51"/>
      <c r="BN573" s="51"/>
      <c r="BO573" s="51"/>
      <c r="BP573" s="51"/>
      <c r="BQ573" s="51"/>
    </row>
    <row r="574" spans="1:69" ht="13.2" customHeight="1" x14ac:dyDescent="0.2">
      <c r="A574" s="69">
        <f t="shared" si="17"/>
        <v>0</v>
      </c>
      <c r="B574" s="52" t="s">
        <v>0</v>
      </c>
      <c r="C574" s="52" t="s">
        <v>0</v>
      </c>
      <c r="D574" s="52" t="s">
        <v>0</v>
      </c>
      <c r="E574" s="52" t="s">
        <v>0</v>
      </c>
      <c r="F574" s="52" t="s">
        <v>0</v>
      </c>
      <c r="G574" s="52" t="s">
        <v>0</v>
      </c>
      <c r="H574" s="52" t="s">
        <v>0</v>
      </c>
      <c r="I574" s="52" t="s">
        <v>0</v>
      </c>
      <c r="J574" s="52" t="s">
        <v>0</v>
      </c>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f t="shared" si="18"/>
        <v>0</v>
      </c>
      <c r="BA574" s="66"/>
      <c r="BB574" s="66"/>
      <c r="BC574" s="66"/>
      <c r="BD574" s="66"/>
      <c r="BE574" s="66"/>
      <c r="BF574" s="66"/>
      <c r="BG574" s="66"/>
      <c r="BH574" s="66"/>
      <c r="BI574" s="66"/>
      <c r="BJ574" s="66"/>
      <c r="BK574" s="66"/>
      <c r="BL574" s="66"/>
      <c r="BM574" s="66"/>
      <c r="BN574" s="66"/>
      <c r="BO574" s="66"/>
      <c r="BP574" s="66"/>
      <c r="BQ574" s="66"/>
    </row>
    <row r="575" spans="1:69" ht="13.2" customHeight="1" x14ac:dyDescent="0.2">
      <c r="A575" s="69">
        <f t="shared" si="17"/>
        <v>0</v>
      </c>
      <c r="B575" s="52" t="s">
        <v>0</v>
      </c>
      <c r="C575" s="52" t="s">
        <v>0</v>
      </c>
      <c r="D575" s="52" t="s">
        <v>0</v>
      </c>
      <c r="E575" s="52" t="s">
        <v>0</v>
      </c>
      <c r="F575" s="52" t="s">
        <v>0</v>
      </c>
      <c r="G575" s="52" t="s">
        <v>0</v>
      </c>
      <c r="H575" s="52" t="s">
        <v>0</v>
      </c>
      <c r="I575" s="52" t="s">
        <v>0</v>
      </c>
      <c r="J575" s="52" t="s">
        <v>0</v>
      </c>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f t="shared" si="18"/>
        <v>0</v>
      </c>
      <c r="BA575" s="51"/>
      <c r="BB575" s="51"/>
      <c r="BC575" s="51"/>
      <c r="BD575" s="51"/>
      <c r="BE575" s="51"/>
      <c r="BF575" s="51"/>
      <c r="BG575" s="51"/>
      <c r="BH575" s="51"/>
      <c r="BI575" s="51"/>
      <c r="BJ575" s="51"/>
      <c r="BK575" s="51"/>
      <c r="BL575" s="51"/>
      <c r="BM575" s="51"/>
      <c r="BN575" s="51"/>
      <c r="BO575" s="51"/>
      <c r="BP575" s="51"/>
      <c r="BQ575" s="51"/>
    </row>
    <row r="576" spans="1:69" ht="13.2" customHeight="1" x14ac:dyDescent="0.2">
      <c r="A576" s="69">
        <f t="shared" si="17"/>
        <v>0</v>
      </c>
      <c r="B576" s="52" t="s">
        <v>0</v>
      </c>
      <c r="C576" s="52" t="s">
        <v>0</v>
      </c>
      <c r="D576" s="52" t="s">
        <v>0</v>
      </c>
      <c r="E576" s="52" t="s">
        <v>0</v>
      </c>
      <c r="F576" s="52" t="s">
        <v>0</v>
      </c>
      <c r="G576" s="52" t="s">
        <v>0</v>
      </c>
      <c r="H576" s="52" t="s">
        <v>0</v>
      </c>
      <c r="I576" s="52" t="s">
        <v>0</v>
      </c>
      <c r="J576" s="52" t="s">
        <v>0</v>
      </c>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f t="shared" si="18"/>
        <v>0</v>
      </c>
      <c r="BA576" s="66"/>
      <c r="BB576" s="66"/>
      <c r="BC576" s="66"/>
      <c r="BD576" s="66"/>
      <c r="BE576" s="66"/>
      <c r="BF576" s="66"/>
      <c r="BG576" s="66"/>
      <c r="BH576" s="66"/>
      <c r="BI576" s="66"/>
      <c r="BJ576" s="66"/>
      <c r="BK576" s="66"/>
      <c r="BL576" s="66"/>
      <c r="BM576" s="66"/>
      <c r="BN576" s="66"/>
      <c r="BO576" s="66"/>
      <c r="BP576" s="66"/>
      <c r="BQ576" s="66"/>
    </row>
    <row r="577" spans="1:69" ht="13.2" customHeight="1" x14ac:dyDescent="0.2">
      <c r="A577" s="69">
        <f t="shared" si="17"/>
        <v>0</v>
      </c>
      <c r="B577" s="52" t="s">
        <v>0</v>
      </c>
      <c r="C577" s="52" t="s">
        <v>0</v>
      </c>
      <c r="D577" s="52" t="s">
        <v>0</v>
      </c>
      <c r="E577" s="52" t="s">
        <v>0</v>
      </c>
      <c r="F577" s="52" t="s">
        <v>0</v>
      </c>
      <c r="G577" s="52" t="s">
        <v>0</v>
      </c>
      <c r="H577" s="52" t="s">
        <v>0</v>
      </c>
      <c r="I577" s="52" t="s">
        <v>0</v>
      </c>
      <c r="J577" s="52" t="s">
        <v>0</v>
      </c>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f t="shared" si="18"/>
        <v>0</v>
      </c>
      <c r="BA577" s="51"/>
      <c r="BB577" s="51"/>
      <c r="BC577" s="51"/>
      <c r="BD577" s="51"/>
      <c r="BE577" s="51"/>
      <c r="BF577" s="51"/>
      <c r="BG577" s="51"/>
      <c r="BH577" s="51"/>
      <c r="BI577" s="51"/>
      <c r="BJ577" s="51"/>
      <c r="BK577" s="51"/>
      <c r="BL577" s="51"/>
      <c r="BM577" s="51"/>
      <c r="BN577" s="51"/>
      <c r="BO577" s="51"/>
      <c r="BP577" s="51"/>
      <c r="BQ577" s="51"/>
    </row>
    <row r="578" spans="1:69" ht="13.2" customHeight="1" x14ac:dyDescent="0.2">
      <c r="A578" s="69">
        <f t="shared" si="17"/>
        <v>0</v>
      </c>
      <c r="B578" s="52" t="s">
        <v>0</v>
      </c>
      <c r="C578" s="52" t="s">
        <v>0</v>
      </c>
      <c r="D578" s="52" t="s">
        <v>0</v>
      </c>
      <c r="E578" s="52" t="s">
        <v>0</v>
      </c>
      <c r="F578" s="52" t="s">
        <v>0</v>
      </c>
      <c r="G578" s="52" t="s">
        <v>0</v>
      </c>
      <c r="H578" s="52" t="s">
        <v>0</v>
      </c>
      <c r="I578" s="52" t="s">
        <v>0</v>
      </c>
      <c r="J578" s="52" t="s">
        <v>0</v>
      </c>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f t="shared" si="18"/>
        <v>0</v>
      </c>
      <c r="BA578" s="66"/>
      <c r="BB578" s="66"/>
      <c r="BC578" s="66"/>
      <c r="BD578" s="66"/>
      <c r="BE578" s="66"/>
      <c r="BF578" s="66"/>
      <c r="BG578" s="66"/>
      <c r="BH578" s="66"/>
      <c r="BI578" s="66"/>
      <c r="BJ578" s="66"/>
      <c r="BK578" s="66"/>
      <c r="BL578" s="66"/>
      <c r="BM578" s="66"/>
      <c r="BN578" s="66"/>
      <c r="BO578" s="66"/>
      <c r="BP578" s="66"/>
      <c r="BQ578" s="66"/>
    </row>
    <row r="579" spans="1:69" ht="13.2" customHeight="1" x14ac:dyDescent="0.2">
      <c r="A579" s="69">
        <f t="shared" si="17"/>
        <v>0</v>
      </c>
      <c r="B579" s="52" t="s">
        <v>0</v>
      </c>
      <c r="C579" s="52" t="s">
        <v>0</v>
      </c>
      <c r="D579" s="52" t="s">
        <v>0</v>
      </c>
      <c r="E579" s="52" t="s">
        <v>0</v>
      </c>
      <c r="F579" s="52" t="s">
        <v>0</v>
      </c>
      <c r="G579" s="52" t="s">
        <v>0</v>
      </c>
      <c r="H579" s="52" t="s">
        <v>0</v>
      </c>
      <c r="I579" s="52" t="s">
        <v>0</v>
      </c>
      <c r="J579" s="52" t="s">
        <v>0</v>
      </c>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f t="shared" si="18"/>
        <v>0</v>
      </c>
      <c r="BA579" s="51"/>
      <c r="BB579" s="51"/>
      <c r="BC579" s="51"/>
      <c r="BD579" s="51"/>
      <c r="BE579" s="51"/>
      <c r="BF579" s="51"/>
      <c r="BG579" s="51"/>
      <c r="BH579" s="51"/>
      <c r="BI579" s="51"/>
      <c r="BJ579" s="51"/>
      <c r="BK579" s="51"/>
      <c r="BL579" s="51"/>
      <c r="BM579" s="51"/>
      <c r="BN579" s="51"/>
      <c r="BO579" s="51"/>
      <c r="BP579" s="51"/>
      <c r="BQ579" s="51"/>
    </row>
    <row r="580" spans="1:69" ht="13.2" customHeight="1" x14ac:dyDescent="0.2">
      <c r="A580" s="69">
        <f t="shared" si="17"/>
        <v>0</v>
      </c>
      <c r="B580" s="52" t="s">
        <v>0</v>
      </c>
      <c r="C580" s="52" t="s">
        <v>0</v>
      </c>
      <c r="D580" s="52" t="s">
        <v>0</v>
      </c>
      <c r="E580" s="52" t="s">
        <v>0</v>
      </c>
      <c r="F580" s="52" t="s">
        <v>0</v>
      </c>
      <c r="G580" s="52" t="s">
        <v>0</v>
      </c>
      <c r="H580" s="52" t="s">
        <v>0</v>
      </c>
      <c r="I580" s="52" t="s">
        <v>0</v>
      </c>
      <c r="J580" s="52" t="s">
        <v>0</v>
      </c>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f t="shared" si="18"/>
        <v>0</v>
      </c>
      <c r="BA580" s="66"/>
      <c r="BB580" s="66"/>
      <c r="BC580" s="66"/>
      <c r="BD580" s="66"/>
      <c r="BE580" s="66"/>
      <c r="BF580" s="66"/>
      <c r="BG580" s="66"/>
      <c r="BH580" s="66"/>
      <c r="BI580" s="66"/>
      <c r="BJ580" s="66"/>
      <c r="BK580" s="66"/>
      <c r="BL580" s="66"/>
      <c r="BM580" s="66"/>
      <c r="BN580" s="66"/>
      <c r="BO580" s="66"/>
      <c r="BP580" s="66"/>
      <c r="BQ580" s="66"/>
    </row>
    <row r="581" spans="1:69" ht="13.2" customHeight="1" x14ac:dyDescent="0.2">
      <c r="A581" s="69">
        <f t="shared" si="17"/>
        <v>0</v>
      </c>
      <c r="B581" s="52" t="s">
        <v>0</v>
      </c>
      <c r="C581" s="52" t="s">
        <v>0</v>
      </c>
      <c r="D581" s="52" t="s">
        <v>0</v>
      </c>
      <c r="E581" s="52" t="s">
        <v>0</v>
      </c>
      <c r="F581" s="52" t="s">
        <v>0</v>
      </c>
      <c r="G581" s="52" t="s">
        <v>0</v>
      </c>
      <c r="H581" s="52" t="s">
        <v>0</v>
      </c>
      <c r="I581" s="52" t="s">
        <v>0</v>
      </c>
      <c r="J581" s="52" t="s">
        <v>0</v>
      </c>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f t="shared" si="18"/>
        <v>0</v>
      </c>
      <c r="BA581" s="51"/>
      <c r="BB581" s="51"/>
      <c r="BC581" s="51"/>
      <c r="BD581" s="51"/>
      <c r="BE581" s="51"/>
      <c r="BF581" s="51"/>
      <c r="BG581" s="51"/>
      <c r="BH581" s="51"/>
      <c r="BI581" s="51"/>
      <c r="BJ581" s="51"/>
      <c r="BK581" s="51"/>
      <c r="BL581" s="51"/>
      <c r="BM581" s="51"/>
      <c r="BN581" s="51"/>
      <c r="BO581" s="51"/>
      <c r="BP581" s="51"/>
      <c r="BQ581" s="51"/>
    </row>
    <row r="582" spans="1:69" ht="13.2" customHeight="1" x14ac:dyDescent="0.2">
      <c r="A582" s="69">
        <f t="shared" si="17"/>
        <v>0</v>
      </c>
      <c r="B582" s="52" t="s">
        <v>0</v>
      </c>
      <c r="C582" s="52" t="s">
        <v>0</v>
      </c>
      <c r="D582" s="52" t="s">
        <v>0</v>
      </c>
      <c r="E582" s="52" t="s">
        <v>0</v>
      </c>
      <c r="F582" s="52" t="s">
        <v>0</v>
      </c>
      <c r="G582" s="52" t="s">
        <v>0</v>
      </c>
      <c r="H582" s="52" t="s">
        <v>0</v>
      </c>
      <c r="I582" s="52" t="s">
        <v>0</v>
      </c>
      <c r="J582" s="52" t="s">
        <v>0</v>
      </c>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f t="shared" si="18"/>
        <v>0</v>
      </c>
      <c r="BA582" s="66"/>
      <c r="BB582" s="66"/>
      <c r="BC582" s="66"/>
      <c r="BD582" s="66"/>
      <c r="BE582" s="66"/>
      <c r="BF582" s="66"/>
      <c r="BG582" s="66"/>
      <c r="BH582" s="66"/>
      <c r="BI582" s="66"/>
      <c r="BJ582" s="66"/>
      <c r="BK582" s="66"/>
      <c r="BL582" s="66"/>
      <c r="BM582" s="66"/>
      <c r="BN582" s="66"/>
      <c r="BO582" s="66"/>
      <c r="BP582" s="66"/>
      <c r="BQ582" s="66"/>
    </row>
    <row r="583" spans="1:69" ht="13.2" customHeight="1" x14ac:dyDescent="0.2">
      <c r="A583" s="69">
        <f t="shared" si="17"/>
        <v>0</v>
      </c>
      <c r="B583" s="52" t="s">
        <v>0</v>
      </c>
      <c r="C583" s="52" t="s">
        <v>0</v>
      </c>
      <c r="D583" s="52" t="s">
        <v>0</v>
      </c>
      <c r="E583" s="52" t="s">
        <v>0</v>
      </c>
      <c r="F583" s="52" t="s">
        <v>0</v>
      </c>
      <c r="G583" s="52" t="s">
        <v>0</v>
      </c>
      <c r="H583" s="52" t="s">
        <v>0</v>
      </c>
      <c r="I583" s="52" t="s">
        <v>0</v>
      </c>
      <c r="J583" s="52" t="s">
        <v>0</v>
      </c>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f t="shared" si="18"/>
        <v>0</v>
      </c>
      <c r="BA583" s="51"/>
      <c r="BB583" s="51"/>
      <c r="BC583" s="51"/>
      <c r="BD583" s="51"/>
      <c r="BE583" s="51"/>
      <c r="BF583" s="51"/>
      <c r="BG583" s="51"/>
      <c r="BH583" s="51"/>
      <c r="BI583" s="51"/>
      <c r="BJ583" s="51"/>
      <c r="BK583" s="51"/>
      <c r="BL583" s="51"/>
      <c r="BM583" s="51"/>
      <c r="BN583" s="51"/>
      <c r="BO583" s="51"/>
      <c r="BP583" s="51"/>
      <c r="BQ583" s="51"/>
    </row>
    <row r="584" spans="1:69" ht="13.2" customHeight="1" x14ac:dyDescent="0.2">
      <c r="A584" s="69">
        <f t="shared" si="17"/>
        <v>0</v>
      </c>
      <c r="B584" s="52" t="s">
        <v>0</v>
      </c>
      <c r="C584" s="52" t="s">
        <v>0</v>
      </c>
      <c r="D584" s="52" t="s">
        <v>0</v>
      </c>
      <c r="E584" s="52" t="s">
        <v>0</v>
      </c>
      <c r="F584" s="52" t="s">
        <v>0</v>
      </c>
      <c r="G584" s="52" t="s">
        <v>0</v>
      </c>
      <c r="H584" s="52" t="s">
        <v>0</v>
      </c>
      <c r="I584" s="52" t="s">
        <v>0</v>
      </c>
      <c r="J584" s="52" t="s">
        <v>0</v>
      </c>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f t="shared" si="18"/>
        <v>0</v>
      </c>
      <c r="BA584" s="66"/>
      <c r="BB584" s="66"/>
      <c r="BC584" s="66"/>
      <c r="BD584" s="66"/>
      <c r="BE584" s="66"/>
      <c r="BF584" s="66"/>
      <c r="BG584" s="66"/>
      <c r="BH584" s="66"/>
      <c r="BI584" s="66"/>
      <c r="BJ584" s="66"/>
      <c r="BK584" s="66"/>
      <c r="BL584" s="66"/>
      <c r="BM584" s="66"/>
      <c r="BN584" s="66"/>
      <c r="BO584" s="66"/>
      <c r="BP584" s="66"/>
      <c r="BQ584" s="66"/>
    </row>
    <row r="585" spans="1:69" ht="13.2" customHeight="1" x14ac:dyDescent="0.2">
      <c r="A585" s="69">
        <f t="shared" si="17"/>
        <v>0</v>
      </c>
      <c r="B585" s="52" t="s">
        <v>0</v>
      </c>
      <c r="C585" s="52" t="s">
        <v>0</v>
      </c>
      <c r="D585" s="52" t="s">
        <v>0</v>
      </c>
      <c r="E585" s="52" t="s">
        <v>0</v>
      </c>
      <c r="F585" s="52" t="s">
        <v>0</v>
      </c>
      <c r="G585" s="52" t="s">
        <v>0</v>
      </c>
      <c r="H585" s="52" t="s">
        <v>0</v>
      </c>
      <c r="I585" s="52" t="s">
        <v>0</v>
      </c>
      <c r="J585" s="52" t="s">
        <v>0</v>
      </c>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f t="shared" si="18"/>
        <v>0</v>
      </c>
      <c r="BA585" s="51"/>
      <c r="BB585" s="51"/>
      <c r="BC585" s="51"/>
      <c r="BD585" s="51"/>
      <c r="BE585" s="51"/>
      <c r="BF585" s="51"/>
      <c r="BG585" s="51"/>
      <c r="BH585" s="51"/>
      <c r="BI585" s="51"/>
      <c r="BJ585" s="51"/>
      <c r="BK585" s="51"/>
      <c r="BL585" s="51"/>
      <c r="BM585" s="51"/>
      <c r="BN585" s="51"/>
      <c r="BO585" s="51"/>
      <c r="BP585" s="51"/>
      <c r="BQ585" s="51"/>
    </row>
    <row r="586" spans="1:69" ht="13.2" customHeight="1" x14ac:dyDescent="0.2">
      <c r="A586" s="69">
        <f t="shared" si="17"/>
        <v>0</v>
      </c>
      <c r="B586" s="52" t="s">
        <v>0</v>
      </c>
      <c r="C586" s="52" t="s">
        <v>0</v>
      </c>
      <c r="D586" s="52" t="s">
        <v>0</v>
      </c>
      <c r="E586" s="52" t="s">
        <v>0</v>
      </c>
      <c r="F586" s="52" t="s">
        <v>0</v>
      </c>
      <c r="G586" s="52" t="s">
        <v>0</v>
      </c>
      <c r="H586" s="52" t="s">
        <v>0</v>
      </c>
      <c r="I586" s="52" t="s">
        <v>0</v>
      </c>
      <c r="J586" s="52" t="s">
        <v>0</v>
      </c>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f t="shared" si="18"/>
        <v>0</v>
      </c>
      <c r="BA586" s="66"/>
      <c r="BB586" s="66"/>
      <c r="BC586" s="66"/>
      <c r="BD586" s="66"/>
      <c r="BE586" s="66"/>
      <c r="BF586" s="66"/>
      <c r="BG586" s="66"/>
      <c r="BH586" s="66"/>
      <c r="BI586" s="66"/>
      <c r="BJ586" s="66"/>
      <c r="BK586" s="66"/>
      <c r="BL586" s="66"/>
      <c r="BM586" s="66"/>
      <c r="BN586" s="66"/>
      <c r="BO586" s="66"/>
      <c r="BP586" s="66"/>
      <c r="BQ586" s="66"/>
    </row>
    <row r="587" spans="1:69" ht="13.2" customHeight="1" x14ac:dyDescent="0.2">
      <c r="A587" s="69">
        <f t="shared" si="17"/>
        <v>0</v>
      </c>
      <c r="B587" s="52" t="s">
        <v>0</v>
      </c>
      <c r="C587" s="52" t="s">
        <v>0</v>
      </c>
      <c r="D587" s="52" t="s">
        <v>0</v>
      </c>
      <c r="E587" s="52" t="s">
        <v>0</v>
      </c>
      <c r="F587" s="52" t="s">
        <v>0</v>
      </c>
      <c r="G587" s="52" t="s">
        <v>0</v>
      </c>
      <c r="H587" s="52" t="s">
        <v>0</v>
      </c>
      <c r="I587" s="52" t="s">
        <v>0</v>
      </c>
      <c r="J587" s="52" t="s">
        <v>0</v>
      </c>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f t="shared" si="18"/>
        <v>0</v>
      </c>
      <c r="BA587" s="51"/>
      <c r="BB587" s="51"/>
      <c r="BC587" s="51"/>
      <c r="BD587" s="51"/>
      <c r="BE587" s="51"/>
      <c r="BF587" s="51"/>
      <c r="BG587" s="51"/>
      <c r="BH587" s="51"/>
      <c r="BI587" s="51"/>
      <c r="BJ587" s="51"/>
      <c r="BK587" s="51"/>
      <c r="BL587" s="51"/>
      <c r="BM587" s="51"/>
      <c r="BN587" s="51"/>
      <c r="BO587" s="51"/>
      <c r="BP587" s="51"/>
      <c r="BQ587" s="51"/>
    </row>
    <row r="588" spans="1:69" ht="13.2" customHeight="1" x14ac:dyDescent="0.2">
      <c r="A588" s="69">
        <f t="shared" si="17"/>
        <v>0</v>
      </c>
      <c r="B588" s="52" t="s">
        <v>0</v>
      </c>
      <c r="C588" s="52" t="s">
        <v>0</v>
      </c>
      <c r="D588" s="52" t="s">
        <v>0</v>
      </c>
      <c r="E588" s="52" t="s">
        <v>0</v>
      </c>
      <c r="F588" s="52" t="s">
        <v>0</v>
      </c>
      <c r="G588" s="52" t="s">
        <v>0</v>
      </c>
      <c r="H588" s="52" t="s">
        <v>0</v>
      </c>
      <c r="I588" s="52" t="s">
        <v>0</v>
      </c>
      <c r="J588" s="52" t="s">
        <v>0</v>
      </c>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f t="shared" si="18"/>
        <v>0</v>
      </c>
      <c r="BA588" s="66"/>
      <c r="BB588" s="66"/>
      <c r="BC588" s="66"/>
      <c r="BD588" s="66"/>
      <c r="BE588" s="66"/>
      <c r="BF588" s="66"/>
      <c r="BG588" s="66"/>
      <c r="BH588" s="66"/>
      <c r="BI588" s="66"/>
      <c r="BJ588" s="66"/>
      <c r="BK588" s="66"/>
      <c r="BL588" s="66"/>
      <c r="BM588" s="66"/>
      <c r="BN588" s="66"/>
      <c r="BO588" s="66"/>
      <c r="BP588" s="66"/>
      <c r="BQ588" s="66"/>
    </row>
    <row r="589" spans="1:69" ht="13.2" customHeight="1" x14ac:dyDescent="0.2">
      <c r="A589" s="69">
        <f t="shared" si="17"/>
        <v>0</v>
      </c>
      <c r="B589" s="52" t="s">
        <v>0</v>
      </c>
      <c r="C589" s="52" t="s">
        <v>0</v>
      </c>
      <c r="D589" s="52" t="s">
        <v>0</v>
      </c>
      <c r="E589" s="52" t="s">
        <v>0</v>
      </c>
      <c r="F589" s="52" t="s">
        <v>0</v>
      </c>
      <c r="G589" s="52" t="s">
        <v>0</v>
      </c>
      <c r="H589" s="52" t="s">
        <v>0</v>
      </c>
      <c r="I589" s="52" t="s">
        <v>0</v>
      </c>
      <c r="J589" s="52" t="s">
        <v>0</v>
      </c>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f t="shared" si="18"/>
        <v>0</v>
      </c>
      <c r="BA589" s="51"/>
      <c r="BB589" s="51"/>
      <c r="BC589" s="51"/>
      <c r="BD589" s="51"/>
      <c r="BE589" s="51"/>
      <c r="BF589" s="51"/>
      <c r="BG589" s="51"/>
      <c r="BH589" s="51"/>
      <c r="BI589" s="51"/>
      <c r="BJ589" s="51"/>
      <c r="BK589" s="51"/>
      <c r="BL589" s="51"/>
      <c r="BM589" s="51"/>
      <c r="BN589" s="51"/>
      <c r="BO589" s="51"/>
      <c r="BP589" s="51"/>
      <c r="BQ589" s="51"/>
    </row>
    <row r="590" spans="1:69" ht="13.2" customHeight="1" x14ac:dyDescent="0.2">
      <c r="A590" s="69">
        <f t="shared" ref="A590:A653" si="19">L590</f>
        <v>0</v>
      </c>
      <c r="B590" s="52" t="s">
        <v>0</v>
      </c>
      <c r="C590" s="52" t="s">
        <v>0</v>
      </c>
      <c r="D590" s="52" t="s">
        <v>0</v>
      </c>
      <c r="E590" s="52" t="s">
        <v>0</v>
      </c>
      <c r="F590" s="52" t="s">
        <v>0</v>
      </c>
      <c r="G590" s="52" t="s">
        <v>0</v>
      </c>
      <c r="H590" s="52" t="s">
        <v>0</v>
      </c>
      <c r="I590" s="52" t="s">
        <v>0</v>
      </c>
      <c r="J590" s="52" t="s">
        <v>0</v>
      </c>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f t="shared" ref="AZ590:AZ653" si="20">SUM(AF590:AY590)</f>
        <v>0</v>
      </c>
      <c r="BA590" s="66"/>
      <c r="BB590" s="66"/>
      <c r="BC590" s="66"/>
      <c r="BD590" s="66"/>
      <c r="BE590" s="66"/>
      <c r="BF590" s="66"/>
      <c r="BG590" s="66"/>
      <c r="BH590" s="66"/>
      <c r="BI590" s="66"/>
      <c r="BJ590" s="66"/>
      <c r="BK590" s="66"/>
      <c r="BL590" s="66"/>
      <c r="BM590" s="66"/>
      <c r="BN590" s="66"/>
      <c r="BO590" s="66"/>
      <c r="BP590" s="66"/>
      <c r="BQ590" s="66"/>
    </row>
    <row r="591" spans="1:69" ht="13.2" customHeight="1" x14ac:dyDescent="0.2">
      <c r="A591" s="69">
        <f t="shared" si="19"/>
        <v>0</v>
      </c>
      <c r="B591" s="52" t="s">
        <v>0</v>
      </c>
      <c r="C591" s="52" t="s">
        <v>0</v>
      </c>
      <c r="D591" s="52" t="s">
        <v>0</v>
      </c>
      <c r="E591" s="52" t="s">
        <v>0</v>
      </c>
      <c r="F591" s="52" t="s">
        <v>0</v>
      </c>
      <c r="G591" s="52" t="s">
        <v>0</v>
      </c>
      <c r="H591" s="52" t="s">
        <v>0</v>
      </c>
      <c r="I591" s="52" t="s">
        <v>0</v>
      </c>
      <c r="J591" s="52" t="s">
        <v>0</v>
      </c>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f t="shared" si="20"/>
        <v>0</v>
      </c>
      <c r="BA591" s="51"/>
      <c r="BB591" s="51"/>
      <c r="BC591" s="51"/>
      <c r="BD591" s="51"/>
      <c r="BE591" s="51"/>
      <c r="BF591" s="51"/>
      <c r="BG591" s="51"/>
      <c r="BH591" s="51"/>
      <c r="BI591" s="51"/>
      <c r="BJ591" s="51"/>
      <c r="BK591" s="51"/>
      <c r="BL591" s="51"/>
      <c r="BM591" s="51"/>
      <c r="BN591" s="51"/>
      <c r="BO591" s="51"/>
      <c r="BP591" s="51"/>
      <c r="BQ591" s="51"/>
    </row>
    <row r="592" spans="1:69" ht="13.2" customHeight="1" x14ac:dyDescent="0.2">
      <c r="A592" s="69">
        <f t="shared" si="19"/>
        <v>0</v>
      </c>
      <c r="B592" s="52" t="s">
        <v>0</v>
      </c>
      <c r="C592" s="52" t="s">
        <v>0</v>
      </c>
      <c r="D592" s="52" t="s">
        <v>0</v>
      </c>
      <c r="E592" s="52" t="s">
        <v>0</v>
      </c>
      <c r="F592" s="52" t="s">
        <v>0</v>
      </c>
      <c r="G592" s="52" t="s">
        <v>0</v>
      </c>
      <c r="H592" s="52" t="s">
        <v>0</v>
      </c>
      <c r="I592" s="52" t="s">
        <v>0</v>
      </c>
      <c r="J592" s="52" t="s">
        <v>0</v>
      </c>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f t="shared" si="20"/>
        <v>0</v>
      </c>
      <c r="BA592" s="66"/>
      <c r="BB592" s="66"/>
      <c r="BC592" s="66"/>
      <c r="BD592" s="66"/>
      <c r="BE592" s="66"/>
      <c r="BF592" s="66"/>
      <c r="BG592" s="66"/>
      <c r="BH592" s="66"/>
      <c r="BI592" s="66"/>
      <c r="BJ592" s="66"/>
      <c r="BK592" s="66"/>
      <c r="BL592" s="66"/>
      <c r="BM592" s="66"/>
      <c r="BN592" s="66"/>
      <c r="BO592" s="66"/>
      <c r="BP592" s="66"/>
      <c r="BQ592" s="66"/>
    </row>
    <row r="593" spans="1:69" ht="13.2" customHeight="1" x14ac:dyDescent="0.2">
      <c r="A593" s="69">
        <f t="shared" si="19"/>
        <v>0</v>
      </c>
      <c r="B593" s="52" t="s">
        <v>0</v>
      </c>
      <c r="C593" s="52" t="s">
        <v>0</v>
      </c>
      <c r="D593" s="52" t="s">
        <v>0</v>
      </c>
      <c r="E593" s="52" t="s">
        <v>0</v>
      </c>
      <c r="F593" s="52" t="s">
        <v>0</v>
      </c>
      <c r="G593" s="52" t="s">
        <v>0</v>
      </c>
      <c r="H593" s="52" t="s">
        <v>0</v>
      </c>
      <c r="I593" s="52" t="s">
        <v>0</v>
      </c>
      <c r="J593" s="52" t="s">
        <v>0</v>
      </c>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f t="shared" si="20"/>
        <v>0</v>
      </c>
      <c r="BA593" s="51"/>
      <c r="BB593" s="51"/>
      <c r="BC593" s="51"/>
      <c r="BD593" s="51"/>
      <c r="BE593" s="51"/>
      <c r="BF593" s="51"/>
      <c r="BG593" s="51"/>
      <c r="BH593" s="51"/>
      <c r="BI593" s="51"/>
      <c r="BJ593" s="51"/>
      <c r="BK593" s="51"/>
      <c r="BL593" s="51"/>
      <c r="BM593" s="51"/>
      <c r="BN593" s="51"/>
      <c r="BO593" s="51"/>
      <c r="BP593" s="51"/>
      <c r="BQ593" s="51"/>
    </row>
    <row r="594" spans="1:69" ht="13.2" customHeight="1" x14ac:dyDescent="0.2">
      <c r="A594" s="69">
        <f t="shared" si="19"/>
        <v>0</v>
      </c>
      <c r="B594" s="52" t="s">
        <v>0</v>
      </c>
      <c r="C594" s="52" t="s">
        <v>0</v>
      </c>
      <c r="D594" s="52" t="s">
        <v>0</v>
      </c>
      <c r="E594" s="52" t="s">
        <v>0</v>
      </c>
      <c r="F594" s="52" t="s">
        <v>0</v>
      </c>
      <c r="G594" s="52" t="s">
        <v>0</v>
      </c>
      <c r="H594" s="52" t="s">
        <v>0</v>
      </c>
      <c r="I594" s="52" t="s">
        <v>0</v>
      </c>
      <c r="J594" s="52" t="s">
        <v>0</v>
      </c>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f t="shared" si="20"/>
        <v>0</v>
      </c>
      <c r="BA594" s="66"/>
      <c r="BB594" s="66"/>
      <c r="BC594" s="66"/>
      <c r="BD594" s="66"/>
      <c r="BE594" s="66"/>
      <c r="BF594" s="66"/>
      <c r="BG594" s="66"/>
      <c r="BH594" s="66"/>
      <c r="BI594" s="66"/>
      <c r="BJ594" s="66"/>
      <c r="BK594" s="66"/>
      <c r="BL594" s="66"/>
      <c r="BM594" s="66"/>
      <c r="BN594" s="66"/>
      <c r="BO594" s="66"/>
      <c r="BP594" s="66"/>
      <c r="BQ594" s="66"/>
    </row>
    <row r="595" spans="1:69" ht="13.2" customHeight="1" x14ac:dyDescent="0.2">
      <c r="A595" s="69">
        <f t="shared" si="19"/>
        <v>0</v>
      </c>
      <c r="B595" s="52" t="s">
        <v>0</v>
      </c>
      <c r="C595" s="52" t="s">
        <v>0</v>
      </c>
      <c r="D595" s="52" t="s">
        <v>0</v>
      </c>
      <c r="E595" s="52" t="s">
        <v>0</v>
      </c>
      <c r="F595" s="52" t="s">
        <v>0</v>
      </c>
      <c r="G595" s="52" t="s">
        <v>0</v>
      </c>
      <c r="H595" s="52" t="s">
        <v>0</v>
      </c>
      <c r="I595" s="52" t="s">
        <v>0</v>
      </c>
      <c r="J595" s="52" t="s">
        <v>0</v>
      </c>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f t="shared" si="20"/>
        <v>0</v>
      </c>
      <c r="BA595" s="51"/>
      <c r="BB595" s="51"/>
      <c r="BC595" s="51"/>
      <c r="BD595" s="51"/>
      <c r="BE595" s="51"/>
      <c r="BF595" s="51"/>
      <c r="BG595" s="51"/>
      <c r="BH595" s="51"/>
      <c r="BI595" s="51"/>
      <c r="BJ595" s="51"/>
      <c r="BK595" s="51"/>
      <c r="BL595" s="51"/>
      <c r="BM595" s="51"/>
      <c r="BN595" s="51"/>
      <c r="BO595" s="51"/>
      <c r="BP595" s="51"/>
      <c r="BQ595" s="51"/>
    </row>
    <row r="596" spans="1:69" ht="13.2" customHeight="1" x14ac:dyDescent="0.2">
      <c r="A596" s="69">
        <f t="shared" si="19"/>
        <v>0</v>
      </c>
      <c r="B596" s="52" t="s">
        <v>0</v>
      </c>
      <c r="C596" s="52" t="s">
        <v>0</v>
      </c>
      <c r="D596" s="52" t="s">
        <v>0</v>
      </c>
      <c r="E596" s="52" t="s">
        <v>0</v>
      </c>
      <c r="F596" s="52" t="s">
        <v>0</v>
      </c>
      <c r="G596" s="52" t="s">
        <v>0</v>
      </c>
      <c r="H596" s="52" t="s">
        <v>0</v>
      </c>
      <c r="I596" s="52" t="s">
        <v>0</v>
      </c>
      <c r="J596" s="52" t="s">
        <v>0</v>
      </c>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f t="shared" si="20"/>
        <v>0</v>
      </c>
      <c r="BA596" s="66"/>
      <c r="BB596" s="66"/>
      <c r="BC596" s="66"/>
      <c r="BD596" s="66"/>
      <c r="BE596" s="66"/>
      <c r="BF596" s="66"/>
      <c r="BG596" s="66"/>
      <c r="BH596" s="66"/>
      <c r="BI596" s="66"/>
      <c r="BJ596" s="66"/>
      <c r="BK596" s="66"/>
      <c r="BL596" s="66"/>
      <c r="BM596" s="66"/>
      <c r="BN596" s="66"/>
      <c r="BO596" s="66"/>
      <c r="BP596" s="66"/>
      <c r="BQ596" s="66"/>
    </row>
    <row r="597" spans="1:69" ht="13.2" customHeight="1" x14ac:dyDescent="0.2">
      <c r="A597" s="69">
        <f t="shared" si="19"/>
        <v>0</v>
      </c>
      <c r="B597" s="52" t="s">
        <v>0</v>
      </c>
      <c r="C597" s="52" t="s">
        <v>0</v>
      </c>
      <c r="D597" s="52" t="s">
        <v>0</v>
      </c>
      <c r="E597" s="52" t="s">
        <v>0</v>
      </c>
      <c r="F597" s="52" t="s">
        <v>0</v>
      </c>
      <c r="G597" s="52" t="s">
        <v>0</v>
      </c>
      <c r="H597" s="52" t="s">
        <v>0</v>
      </c>
      <c r="I597" s="52" t="s">
        <v>0</v>
      </c>
      <c r="J597" s="52" t="s">
        <v>0</v>
      </c>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f t="shared" si="20"/>
        <v>0</v>
      </c>
      <c r="BA597" s="51"/>
      <c r="BB597" s="51"/>
      <c r="BC597" s="51"/>
      <c r="BD597" s="51"/>
      <c r="BE597" s="51"/>
      <c r="BF597" s="51"/>
      <c r="BG597" s="51"/>
      <c r="BH597" s="51"/>
      <c r="BI597" s="51"/>
      <c r="BJ597" s="51"/>
      <c r="BK597" s="51"/>
      <c r="BL597" s="51"/>
      <c r="BM597" s="51"/>
      <c r="BN597" s="51"/>
      <c r="BO597" s="51"/>
      <c r="BP597" s="51"/>
      <c r="BQ597" s="51"/>
    </row>
    <row r="598" spans="1:69" ht="13.2" customHeight="1" x14ac:dyDescent="0.2">
      <c r="A598" s="69">
        <f t="shared" si="19"/>
        <v>0</v>
      </c>
      <c r="B598" s="52" t="s">
        <v>0</v>
      </c>
      <c r="C598" s="52" t="s">
        <v>0</v>
      </c>
      <c r="D598" s="52" t="s">
        <v>0</v>
      </c>
      <c r="E598" s="52" t="s">
        <v>0</v>
      </c>
      <c r="F598" s="52" t="s">
        <v>0</v>
      </c>
      <c r="G598" s="52" t="s">
        <v>0</v>
      </c>
      <c r="H598" s="52" t="s">
        <v>0</v>
      </c>
      <c r="I598" s="52" t="s">
        <v>0</v>
      </c>
      <c r="J598" s="52" t="s">
        <v>0</v>
      </c>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f t="shared" si="20"/>
        <v>0</v>
      </c>
      <c r="BA598" s="66"/>
      <c r="BB598" s="66"/>
      <c r="BC598" s="66"/>
      <c r="BD598" s="66"/>
      <c r="BE598" s="66"/>
      <c r="BF598" s="66"/>
      <c r="BG598" s="66"/>
      <c r="BH598" s="66"/>
      <c r="BI598" s="66"/>
      <c r="BJ598" s="66"/>
      <c r="BK598" s="66"/>
      <c r="BL598" s="66"/>
      <c r="BM598" s="66"/>
      <c r="BN598" s="66"/>
      <c r="BO598" s="66"/>
      <c r="BP598" s="66"/>
      <c r="BQ598" s="66"/>
    </row>
    <row r="599" spans="1:69" ht="13.2" customHeight="1" x14ac:dyDescent="0.2">
      <c r="A599" s="69">
        <f t="shared" si="19"/>
        <v>0</v>
      </c>
      <c r="B599" s="52" t="s">
        <v>0</v>
      </c>
      <c r="C599" s="52" t="s">
        <v>0</v>
      </c>
      <c r="D599" s="52" t="s">
        <v>0</v>
      </c>
      <c r="E599" s="52" t="s">
        <v>0</v>
      </c>
      <c r="F599" s="52" t="s">
        <v>0</v>
      </c>
      <c r="G599" s="52" t="s">
        <v>0</v>
      </c>
      <c r="H599" s="52" t="s">
        <v>0</v>
      </c>
      <c r="I599" s="52" t="s">
        <v>0</v>
      </c>
      <c r="J599" s="52" t="s">
        <v>0</v>
      </c>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f t="shared" si="20"/>
        <v>0</v>
      </c>
      <c r="BA599" s="51"/>
      <c r="BB599" s="51"/>
      <c r="BC599" s="51"/>
      <c r="BD599" s="51"/>
      <c r="BE599" s="51"/>
      <c r="BF599" s="51"/>
      <c r="BG599" s="51"/>
      <c r="BH599" s="51"/>
      <c r="BI599" s="51"/>
      <c r="BJ599" s="51"/>
      <c r="BK599" s="51"/>
      <c r="BL599" s="51"/>
      <c r="BM599" s="51"/>
      <c r="BN599" s="51"/>
      <c r="BO599" s="51"/>
      <c r="BP599" s="51"/>
      <c r="BQ599" s="51"/>
    </row>
    <row r="600" spans="1:69" ht="13.2" customHeight="1" x14ac:dyDescent="0.2">
      <c r="A600" s="69">
        <f t="shared" si="19"/>
        <v>0</v>
      </c>
      <c r="B600" s="52" t="s">
        <v>0</v>
      </c>
      <c r="C600" s="52" t="s">
        <v>0</v>
      </c>
      <c r="D600" s="52" t="s">
        <v>0</v>
      </c>
      <c r="E600" s="52" t="s">
        <v>0</v>
      </c>
      <c r="F600" s="52" t="s">
        <v>0</v>
      </c>
      <c r="G600" s="52" t="s">
        <v>0</v>
      </c>
      <c r="H600" s="52" t="s">
        <v>0</v>
      </c>
      <c r="I600" s="52" t="s">
        <v>0</v>
      </c>
      <c r="J600" s="52" t="s">
        <v>0</v>
      </c>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f t="shared" si="20"/>
        <v>0</v>
      </c>
      <c r="BA600" s="66"/>
      <c r="BB600" s="66"/>
      <c r="BC600" s="66"/>
      <c r="BD600" s="66"/>
      <c r="BE600" s="66"/>
      <c r="BF600" s="66"/>
      <c r="BG600" s="66"/>
      <c r="BH600" s="66"/>
      <c r="BI600" s="66"/>
      <c r="BJ600" s="66"/>
      <c r="BK600" s="66"/>
      <c r="BL600" s="66"/>
      <c r="BM600" s="66"/>
      <c r="BN600" s="66"/>
      <c r="BO600" s="66"/>
      <c r="BP600" s="66"/>
      <c r="BQ600" s="66"/>
    </row>
    <row r="601" spans="1:69" ht="13.2" customHeight="1" x14ac:dyDescent="0.2">
      <c r="A601" s="69">
        <f t="shared" si="19"/>
        <v>0</v>
      </c>
      <c r="B601" s="52" t="s">
        <v>0</v>
      </c>
      <c r="C601" s="52" t="s">
        <v>0</v>
      </c>
      <c r="D601" s="52" t="s">
        <v>0</v>
      </c>
      <c r="E601" s="52" t="s">
        <v>0</v>
      </c>
      <c r="F601" s="52" t="s">
        <v>0</v>
      </c>
      <c r="G601" s="52" t="s">
        <v>0</v>
      </c>
      <c r="H601" s="52" t="s">
        <v>0</v>
      </c>
      <c r="I601" s="52" t="s">
        <v>0</v>
      </c>
      <c r="J601" s="52" t="s">
        <v>0</v>
      </c>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f t="shared" si="20"/>
        <v>0</v>
      </c>
      <c r="BA601" s="51"/>
      <c r="BB601" s="51"/>
      <c r="BC601" s="51"/>
      <c r="BD601" s="51"/>
      <c r="BE601" s="51"/>
      <c r="BF601" s="51"/>
      <c r="BG601" s="51"/>
      <c r="BH601" s="51"/>
      <c r="BI601" s="51"/>
      <c r="BJ601" s="51"/>
      <c r="BK601" s="51"/>
      <c r="BL601" s="51"/>
      <c r="BM601" s="51"/>
      <c r="BN601" s="51"/>
      <c r="BO601" s="51"/>
      <c r="BP601" s="51"/>
      <c r="BQ601" s="51"/>
    </row>
    <row r="602" spans="1:69" ht="13.2" customHeight="1" x14ac:dyDescent="0.2">
      <c r="A602" s="69">
        <f t="shared" si="19"/>
        <v>0</v>
      </c>
      <c r="B602" s="52" t="s">
        <v>0</v>
      </c>
      <c r="C602" s="52" t="s">
        <v>0</v>
      </c>
      <c r="D602" s="52" t="s">
        <v>0</v>
      </c>
      <c r="E602" s="52" t="s">
        <v>0</v>
      </c>
      <c r="F602" s="52" t="s">
        <v>0</v>
      </c>
      <c r="G602" s="52" t="s">
        <v>0</v>
      </c>
      <c r="H602" s="52" t="s">
        <v>0</v>
      </c>
      <c r="I602" s="52" t="s">
        <v>0</v>
      </c>
      <c r="J602" s="52" t="s">
        <v>0</v>
      </c>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f t="shared" si="20"/>
        <v>0</v>
      </c>
      <c r="BA602" s="66"/>
      <c r="BB602" s="66"/>
      <c r="BC602" s="66"/>
      <c r="BD602" s="66"/>
      <c r="BE602" s="66"/>
      <c r="BF602" s="66"/>
      <c r="BG602" s="66"/>
      <c r="BH602" s="66"/>
      <c r="BI602" s="66"/>
      <c r="BJ602" s="66"/>
      <c r="BK602" s="66"/>
      <c r="BL602" s="66"/>
      <c r="BM602" s="66"/>
      <c r="BN602" s="66"/>
      <c r="BO602" s="66"/>
      <c r="BP602" s="66"/>
      <c r="BQ602" s="66"/>
    </row>
    <row r="603" spans="1:69" ht="13.2" customHeight="1" x14ac:dyDescent="0.2">
      <c r="A603" s="69">
        <f t="shared" si="19"/>
        <v>0</v>
      </c>
      <c r="B603" s="52" t="s">
        <v>0</v>
      </c>
      <c r="C603" s="52" t="s">
        <v>0</v>
      </c>
      <c r="D603" s="52" t="s">
        <v>0</v>
      </c>
      <c r="E603" s="52" t="s">
        <v>0</v>
      </c>
      <c r="F603" s="52" t="s">
        <v>0</v>
      </c>
      <c r="G603" s="52" t="s">
        <v>0</v>
      </c>
      <c r="H603" s="52" t="s">
        <v>0</v>
      </c>
      <c r="I603" s="52" t="s">
        <v>0</v>
      </c>
      <c r="J603" s="52" t="s">
        <v>0</v>
      </c>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f t="shared" si="20"/>
        <v>0</v>
      </c>
      <c r="BA603" s="51"/>
      <c r="BB603" s="51"/>
      <c r="BC603" s="51"/>
      <c r="BD603" s="51"/>
      <c r="BE603" s="51"/>
      <c r="BF603" s="51"/>
      <c r="BG603" s="51"/>
      <c r="BH603" s="51"/>
      <c r="BI603" s="51"/>
      <c r="BJ603" s="51"/>
      <c r="BK603" s="51"/>
      <c r="BL603" s="51"/>
      <c r="BM603" s="51"/>
      <c r="BN603" s="51"/>
      <c r="BO603" s="51"/>
      <c r="BP603" s="51"/>
      <c r="BQ603" s="51"/>
    </row>
    <row r="604" spans="1:69" ht="13.2" customHeight="1" x14ac:dyDescent="0.2">
      <c r="A604" s="69">
        <f t="shared" si="19"/>
        <v>0</v>
      </c>
      <c r="B604" s="52" t="s">
        <v>0</v>
      </c>
      <c r="C604" s="52" t="s">
        <v>0</v>
      </c>
      <c r="D604" s="52" t="s">
        <v>0</v>
      </c>
      <c r="E604" s="52" t="s">
        <v>0</v>
      </c>
      <c r="F604" s="52" t="s">
        <v>0</v>
      </c>
      <c r="G604" s="52" t="s">
        <v>0</v>
      </c>
      <c r="H604" s="52" t="s">
        <v>0</v>
      </c>
      <c r="I604" s="52" t="s">
        <v>0</v>
      </c>
      <c r="J604" s="52" t="s">
        <v>0</v>
      </c>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f t="shared" si="20"/>
        <v>0</v>
      </c>
      <c r="BA604" s="66"/>
      <c r="BB604" s="66"/>
      <c r="BC604" s="66"/>
      <c r="BD604" s="66"/>
      <c r="BE604" s="66"/>
      <c r="BF604" s="66"/>
      <c r="BG604" s="66"/>
      <c r="BH604" s="66"/>
      <c r="BI604" s="66"/>
      <c r="BJ604" s="66"/>
      <c r="BK604" s="66"/>
      <c r="BL604" s="66"/>
      <c r="BM604" s="66"/>
      <c r="BN604" s="66"/>
      <c r="BO604" s="66"/>
      <c r="BP604" s="66"/>
      <c r="BQ604" s="66"/>
    </row>
    <row r="605" spans="1:69" ht="13.2" customHeight="1" x14ac:dyDescent="0.2">
      <c r="A605" s="69">
        <f t="shared" si="19"/>
        <v>0</v>
      </c>
      <c r="B605" s="52" t="s">
        <v>0</v>
      </c>
      <c r="C605" s="52" t="s">
        <v>0</v>
      </c>
      <c r="D605" s="52" t="s">
        <v>0</v>
      </c>
      <c r="E605" s="52" t="s">
        <v>0</v>
      </c>
      <c r="F605" s="52" t="s">
        <v>0</v>
      </c>
      <c r="G605" s="52" t="s">
        <v>0</v>
      </c>
      <c r="H605" s="52" t="s">
        <v>0</v>
      </c>
      <c r="I605" s="52" t="s">
        <v>0</v>
      </c>
      <c r="J605" s="52" t="s">
        <v>0</v>
      </c>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f t="shared" si="20"/>
        <v>0</v>
      </c>
      <c r="BA605" s="51"/>
      <c r="BB605" s="51"/>
      <c r="BC605" s="51"/>
      <c r="BD605" s="51"/>
      <c r="BE605" s="51"/>
      <c r="BF605" s="51"/>
      <c r="BG605" s="51"/>
      <c r="BH605" s="51"/>
      <c r="BI605" s="51"/>
      <c r="BJ605" s="51"/>
      <c r="BK605" s="51"/>
      <c r="BL605" s="51"/>
      <c r="BM605" s="51"/>
      <c r="BN605" s="51"/>
      <c r="BO605" s="51"/>
      <c r="BP605" s="51"/>
      <c r="BQ605" s="51"/>
    </row>
    <row r="606" spans="1:69" ht="13.2" customHeight="1" x14ac:dyDescent="0.2">
      <c r="A606" s="69">
        <f t="shared" si="19"/>
        <v>0</v>
      </c>
      <c r="B606" s="52" t="s">
        <v>0</v>
      </c>
      <c r="C606" s="52" t="s">
        <v>0</v>
      </c>
      <c r="D606" s="52" t="s">
        <v>0</v>
      </c>
      <c r="E606" s="52" t="s">
        <v>0</v>
      </c>
      <c r="F606" s="52" t="s">
        <v>0</v>
      </c>
      <c r="G606" s="52" t="s">
        <v>0</v>
      </c>
      <c r="H606" s="52" t="s">
        <v>0</v>
      </c>
      <c r="I606" s="52" t="s">
        <v>0</v>
      </c>
      <c r="J606" s="52" t="s">
        <v>0</v>
      </c>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f t="shared" si="20"/>
        <v>0</v>
      </c>
      <c r="BA606" s="66"/>
      <c r="BB606" s="66"/>
      <c r="BC606" s="66"/>
      <c r="BD606" s="66"/>
      <c r="BE606" s="66"/>
      <c r="BF606" s="66"/>
      <c r="BG606" s="66"/>
      <c r="BH606" s="66"/>
      <c r="BI606" s="66"/>
      <c r="BJ606" s="66"/>
      <c r="BK606" s="66"/>
      <c r="BL606" s="66"/>
      <c r="BM606" s="66"/>
      <c r="BN606" s="66"/>
      <c r="BO606" s="66"/>
      <c r="BP606" s="66"/>
      <c r="BQ606" s="66"/>
    </row>
    <row r="607" spans="1:69" ht="13.2" customHeight="1" x14ac:dyDescent="0.2">
      <c r="A607" s="69">
        <f t="shared" si="19"/>
        <v>0</v>
      </c>
      <c r="B607" s="52" t="s">
        <v>0</v>
      </c>
      <c r="C607" s="52" t="s">
        <v>0</v>
      </c>
      <c r="D607" s="52" t="s">
        <v>0</v>
      </c>
      <c r="E607" s="52" t="s">
        <v>0</v>
      </c>
      <c r="F607" s="52" t="s">
        <v>0</v>
      </c>
      <c r="G607" s="52" t="s">
        <v>0</v>
      </c>
      <c r="H607" s="52" t="s">
        <v>0</v>
      </c>
      <c r="I607" s="52" t="s">
        <v>0</v>
      </c>
      <c r="J607" s="52" t="s">
        <v>0</v>
      </c>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f t="shared" si="20"/>
        <v>0</v>
      </c>
      <c r="BA607" s="51"/>
      <c r="BB607" s="51"/>
      <c r="BC607" s="51"/>
      <c r="BD607" s="51"/>
      <c r="BE607" s="51"/>
      <c r="BF607" s="51"/>
      <c r="BG607" s="51"/>
      <c r="BH607" s="51"/>
      <c r="BI607" s="51"/>
      <c r="BJ607" s="51"/>
      <c r="BK607" s="51"/>
      <c r="BL607" s="51"/>
      <c r="BM607" s="51"/>
      <c r="BN607" s="51"/>
      <c r="BO607" s="51"/>
      <c r="BP607" s="51"/>
      <c r="BQ607" s="51"/>
    </row>
    <row r="608" spans="1:69" ht="13.2" customHeight="1" x14ac:dyDescent="0.2">
      <c r="A608" s="69">
        <f t="shared" si="19"/>
        <v>0</v>
      </c>
      <c r="B608" s="52" t="s">
        <v>0</v>
      </c>
      <c r="C608" s="52" t="s">
        <v>0</v>
      </c>
      <c r="D608" s="52" t="s">
        <v>0</v>
      </c>
      <c r="E608" s="52" t="s">
        <v>0</v>
      </c>
      <c r="F608" s="52" t="s">
        <v>0</v>
      </c>
      <c r="G608" s="52" t="s">
        <v>0</v>
      </c>
      <c r="H608" s="52" t="s">
        <v>0</v>
      </c>
      <c r="I608" s="52" t="s">
        <v>0</v>
      </c>
      <c r="J608" s="52" t="s">
        <v>0</v>
      </c>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f t="shared" si="20"/>
        <v>0</v>
      </c>
      <c r="BA608" s="66"/>
      <c r="BB608" s="66"/>
      <c r="BC608" s="66"/>
      <c r="BD608" s="66"/>
      <c r="BE608" s="66"/>
      <c r="BF608" s="66"/>
      <c r="BG608" s="66"/>
      <c r="BH608" s="66"/>
      <c r="BI608" s="66"/>
      <c r="BJ608" s="66"/>
      <c r="BK608" s="66"/>
      <c r="BL608" s="66"/>
      <c r="BM608" s="66"/>
      <c r="BN608" s="66"/>
      <c r="BO608" s="66"/>
      <c r="BP608" s="66"/>
      <c r="BQ608" s="66"/>
    </row>
    <row r="609" spans="1:69" ht="13.2" customHeight="1" x14ac:dyDescent="0.2">
      <c r="A609" s="69">
        <f t="shared" si="19"/>
        <v>0</v>
      </c>
      <c r="B609" s="52" t="s">
        <v>0</v>
      </c>
      <c r="C609" s="52" t="s">
        <v>0</v>
      </c>
      <c r="D609" s="52" t="s">
        <v>0</v>
      </c>
      <c r="E609" s="52" t="s">
        <v>0</v>
      </c>
      <c r="F609" s="52" t="s">
        <v>0</v>
      </c>
      <c r="G609" s="52" t="s">
        <v>0</v>
      </c>
      <c r="H609" s="52" t="s">
        <v>0</v>
      </c>
      <c r="I609" s="52" t="s">
        <v>0</v>
      </c>
      <c r="J609" s="52" t="s">
        <v>0</v>
      </c>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f t="shared" si="20"/>
        <v>0</v>
      </c>
      <c r="BA609" s="51"/>
      <c r="BB609" s="51"/>
      <c r="BC609" s="51"/>
      <c r="BD609" s="51"/>
      <c r="BE609" s="51"/>
      <c r="BF609" s="51"/>
      <c r="BG609" s="51"/>
      <c r="BH609" s="51"/>
      <c r="BI609" s="51"/>
      <c r="BJ609" s="51"/>
      <c r="BK609" s="51"/>
      <c r="BL609" s="51"/>
      <c r="BM609" s="51"/>
      <c r="BN609" s="51"/>
      <c r="BO609" s="51"/>
      <c r="BP609" s="51"/>
      <c r="BQ609" s="51"/>
    </row>
    <row r="610" spans="1:69" ht="13.2" customHeight="1" x14ac:dyDescent="0.2">
      <c r="A610" s="69">
        <f t="shared" si="19"/>
        <v>0</v>
      </c>
      <c r="B610" s="52" t="s">
        <v>0</v>
      </c>
      <c r="C610" s="52" t="s">
        <v>0</v>
      </c>
      <c r="D610" s="52" t="s">
        <v>0</v>
      </c>
      <c r="E610" s="52" t="s">
        <v>0</v>
      </c>
      <c r="F610" s="52" t="s">
        <v>0</v>
      </c>
      <c r="G610" s="52" t="s">
        <v>0</v>
      </c>
      <c r="H610" s="52" t="s">
        <v>0</v>
      </c>
      <c r="I610" s="52" t="s">
        <v>0</v>
      </c>
      <c r="J610" s="52" t="s">
        <v>0</v>
      </c>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f t="shared" si="20"/>
        <v>0</v>
      </c>
      <c r="BA610" s="66"/>
      <c r="BB610" s="66"/>
      <c r="BC610" s="66"/>
      <c r="BD610" s="66"/>
      <c r="BE610" s="66"/>
      <c r="BF610" s="66"/>
      <c r="BG610" s="66"/>
      <c r="BH610" s="66"/>
      <c r="BI610" s="66"/>
      <c r="BJ610" s="66"/>
      <c r="BK610" s="66"/>
      <c r="BL610" s="66"/>
      <c r="BM610" s="66"/>
      <c r="BN610" s="66"/>
      <c r="BO610" s="66"/>
      <c r="BP610" s="66"/>
      <c r="BQ610" s="66"/>
    </row>
    <row r="611" spans="1:69" ht="13.2" customHeight="1" x14ac:dyDescent="0.2">
      <c r="A611" s="69">
        <f t="shared" si="19"/>
        <v>0</v>
      </c>
      <c r="B611" s="52" t="s">
        <v>0</v>
      </c>
      <c r="C611" s="52" t="s">
        <v>0</v>
      </c>
      <c r="D611" s="52" t="s">
        <v>0</v>
      </c>
      <c r="E611" s="52" t="s">
        <v>0</v>
      </c>
      <c r="F611" s="52" t="s">
        <v>0</v>
      </c>
      <c r="G611" s="52" t="s">
        <v>0</v>
      </c>
      <c r="H611" s="52" t="s">
        <v>0</v>
      </c>
      <c r="I611" s="52" t="s">
        <v>0</v>
      </c>
      <c r="J611" s="52" t="s">
        <v>0</v>
      </c>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f t="shared" si="20"/>
        <v>0</v>
      </c>
      <c r="BA611" s="51"/>
      <c r="BB611" s="51"/>
      <c r="BC611" s="51"/>
      <c r="BD611" s="51"/>
      <c r="BE611" s="51"/>
      <c r="BF611" s="51"/>
      <c r="BG611" s="51"/>
      <c r="BH611" s="51"/>
      <c r="BI611" s="51"/>
      <c r="BJ611" s="51"/>
      <c r="BK611" s="51"/>
      <c r="BL611" s="51"/>
      <c r="BM611" s="51"/>
      <c r="BN611" s="51"/>
      <c r="BO611" s="51"/>
      <c r="BP611" s="51"/>
      <c r="BQ611" s="51"/>
    </row>
    <row r="612" spans="1:69" ht="13.2" customHeight="1" x14ac:dyDescent="0.2">
      <c r="A612" s="69">
        <f t="shared" si="19"/>
        <v>0</v>
      </c>
      <c r="B612" s="52" t="s">
        <v>0</v>
      </c>
      <c r="C612" s="52" t="s">
        <v>0</v>
      </c>
      <c r="D612" s="52" t="s">
        <v>0</v>
      </c>
      <c r="E612" s="52" t="s">
        <v>0</v>
      </c>
      <c r="F612" s="52" t="s">
        <v>0</v>
      </c>
      <c r="G612" s="52" t="s">
        <v>0</v>
      </c>
      <c r="H612" s="52" t="s">
        <v>0</v>
      </c>
      <c r="I612" s="52" t="s">
        <v>0</v>
      </c>
      <c r="J612" s="52" t="s">
        <v>0</v>
      </c>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f t="shared" si="20"/>
        <v>0</v>
      </c>
      <c r="BA612" s="66"/>
      <c r="BB612" s="66"/>
      <c r="BC612" s="66"/>
      <c r="BD612" s="66"/>
      <c r="BE612" s="66"/>
      <c r="BF612" s="66"/>
      <c r="BG612" s="66"/>
      <c r="BH612" s="66"/>
      <c r="BI612" s="66"/>
      <c r="BJ612" s="66"/>
      <c r="BK612" s="66"/>
      <c r="BL612" s="66"/>
      <c r="BM612" s="66"/>
      <c r="BN612" s="66"/>
      <c r="BO612" s="66"/>
      <c r="BP612" s="66"/>
      <c r="BQ612" s="66"/>
    </row>
    <row r="613" spans="1:69" ht="13.2" customHeight="1" x14ac:dyDescent="0.2">
      <c r="A613" s="69">
        <f t="shared" si="19"/>
        <v>0</v>
      </c>
      <c r="B613" s="52" t="s">
        <v>0</v>
      </c>
      <c r="C613" s="52" t="s">
        <v>0</v>
      </c>
      <c r="D613" s="52" t="s">
        <v>0</v>
      </c>
      <c r="E613" s="52" t="s">
        <v>0</v>
      </c>
      <c r="F613" s="52" t="s">
        <v>0</v>
      </c>
      <c r="G613" s="52" t="s">
        <v>0</v>
      </c>
      <c r="H613" s="52" t="s">
        <v>0</v>
      </c>
      <c r="I613" s="52" t="s">
        <v>0</v>
      </c>
      <c r="J613" s="52" t="s">
        <v>0</v>
      </c>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c r="AW613" s="51"/>
      <c r="AX613" s="51"/>
      <c r="AY613" s="51"/>
      <c r="AZ613" s="51">
        <f t="shared" si="20"/>
        <v>0</v>
      </c>
      <c r="BA613" s="51"/>
      <c r="BB613" s="51"/>
      <c r="BC613" s="51"/>
      <c r="BD613" s="51"/>
      <c r="BE613" s="51"/>
      <c r="BF613" s="51"/>
      <c r="BG613" s="51"/>
      <c r="BH613" s="51"/>
      <c r="BI613" s="51"/>
      <c r="BJ613" s="51"/>
      <c r="BK613" s="51"/>
      <c r="BL613" s="51"/>
      <c r="BM613" s="51"/>
      <c r="BN613" s="51"/>
      <c r="BO613" s="51"/>
      <c r="BP613" s="51"/>
      <c r="BQ613" s="51"/>
    </row>
    <row r="614" spans="1:69" ht="13.2" customHeight="1" x14ac:dyDescent="0.2">
      <c r="A614" s="69">
        <f t="shared" si="19"/>
        <v>0</v>
      </c>
      <c r="B614" s="52" t="s">
        <v>0</v>
      </c>
      <c r="C614" s="52" t="s">
        <v>0</v>
      </c>
      <c r="D614" s="52" t="s">
        <v>0</v>
      </c>
      <c r="E614" s="52" t="s">
        <v>0</v>
      </c>
      <c r="F614" s="52" t="s">
        <v>0</v>
      </c>
      <c r="G614" s="52" t="s">
        <v>0</v>
      </c>
      <c r="H614" s="52" t="s">
        <v>0</v>
      </c>
      <c r="I614" s="52" t="s">
        <v>0</v>
      </c>
      <c r="J614" s="52" t="s">
        <v>0</v>
      </c>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f t="shared" si="20"/>
        <v>0</v>
      </c>
      <c r="BA614" s="66"/>
      <c r="BB614" s="66"/>
      <c r="BC614" s="66"/>
      <c r="BD614" s="66"/>
      <c r="BE614" s="66"/>
      <c r="BF614" s="66"/>
      <c r="BG614" s="66"/>
      <c r="BH614" s="66"/>
      <c r="BI614" s="66"/>
      <c r="BJ614" s="66"/>
      <c r="BK614" s="66"/>
      <c r="BL614" s="66"/>
      <c r="BM614" s="66"/>
      <c r="BN614" s="66"/>
      <c r="BO614" s="66"/>
      <c r="BP614" s="66"/>
      <c r="BQ614" s="66"/>
    </row>
    <row r="615" spans="1:69" ht="13.2" customHeight="1" x14ac:dyDescent="0.2">
      <c r="A615" s="69">
        <f t="shared" si="19"/>
        <v>0</v>
      </c>
      <c r="B615" s="52" t="s">
        <v>0</v>
      </c>
      <c r="C615" s="52" t="s">
        <v>0</v>
      </c>
      <c r="D615" s="52" t="s">
        <v>0</v>
      </c>
      <c r="E615" s="52" t="s">
        <v>0</v>
      </c>
      <c r="F615" s="52" t="s">
        <v>0</v>
      </c>
      <c r="G615" s="52" t="s">
        <v>0</v>
      </c>
      <c r="H615" s="52" t="s">
        <v>0</v>
      </c>
      <c r="I615" s="52" t="s">
        <v>0</v>
      </c>
      <c r="J615" s="52" t="s">
        <v>0</v>
      </c>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f t="shared" si="20"/>
        <v>0</v>
      </c>
      <c r="BA615" s="51"/>
      <c r="BB615" s="51"/>
      <c r="BC615" s="51"/>
      <c r="BD615" s="51"/>
      <c r="BE615" s="51"/>
      <c r="BF615" s="51"/>
      <c r="BG615" s="51"/>
      <c r="BH615" s="51"/>
      <c r="BI615" s="51"/>
      <c r="BJ615" s="51"/>
      <c r="BK615" s="51"/>
      <c r="BL615" s="51"/>
      <c r="BM615" s="51"/>
      <c r="BN615" s="51"/>
      <c r="BO615" s="51"/>
      <c r="BP615" s="51"/>
      <c r="BQ615" s="51"/>
    </row>
    <row r="616" spans="1:69" ht="13.2" customHeight="1" x14ac:dyDescent="0.2">
      <c r="A616" s="69">
        <f t="shared" si="19"/>
        <v>0</v>
      </c>
      <c r="B616" s="52" t="s">
        <v>0</v>
      </c>
      <c r="C616" s="52" t="s">
        <v>0</v>
      </c>
      <c r="D616" s="52" t="s">
        <v>0</v>
      </c>
      <c r="E616" s="52" t="s">
        <v>0</v>
      </c>
      <c r="F616" s="52" t="s">
        <v>0</v>
      </c>
      <c r="G616" s="52" t="s">
        <v>0</v>
      </c>
      <c r="H616" s="52" t="s">
        <v>0</v>
      </c>
      <c r="I616" s="52" t="s">
        <v>0</v>
      </c>
      <c r="J616" s="52" t="s">
        <v>0</v>
      </c>
      <c r="K616" s="66"/>
      <c r="L616" s="66"/>
      <c r="M616" s="66"/>
      <c r="N616" s="66"/>
      <c r="O616" s="66"/>
      <c r="P616" s="66"/>
      <c r="Q616" s="66"/>
      <c r="R616" s="66"/>
      <c r="S616" s="66"/>
      <c r="T616" s="66"/>
      <c r="U616" s="66"/>
      <c r="V616" s="66"/>
      <c r="W616" s="66"/>
      <c r="X616" s="66"/>
      <c r="Y616" s="66"/>
      <c r="Z616" s="66"/>
      <c r="AA616" s="66"/>
      <c r="AB616" s="66"/>
      <c r="AC616" s="66"/>
      <c r="AD616" s="66"/>
      <c r="AE616" s="66"/>
      <c r="AF616" s="66"/>
      <c r="AG616" s="66"/>
      <c r="AH616" s="66"/>
      <c r="AI616" s="66"/>
      <c r="AJ616" s="66"/>
      <c r="AK616" s="66"/>
      <c r="AL616" s="66"/>
      <c r="AM616" s="66"/>
      <c r="AN616" s="66"/>
      <c r="AO616" s="66"/>
      <c r="AP616" s="66"/>
      <c r="AQ616" s="66"/>
      <c r="AR616" s="66"/>
      <c r="AS616" s="66"/>
      <c r="AT616" s="66"/>
      <c r="AU616" s="66"/>
      <c r="AV616" s="66"/>
      <c r="AW616" s="66"/>
      <c r="AX616" s="66"/>
      <c r="AY616" s="66"/>
      <c r="AZ616" s="66">
        <f t="shared" si="20"/>
        <v>0</v>
      </c>
      <c r="BA616" s="66"/>
      <c r="BB616" s="66"/>
      <c r="BC616" s="66"/>
      <c r="BD616" s="66"/>
      <c r="BE616" s="66"/>
      <c r="BF616" s="66"/>
      <c r="BG616" s="66"/>
      <c r="BH616" s="66"/>
      <c r="BI616" s="66"/>
      <c r="BJ616" s="66"/>
      <c r="BK616" s="66"/>
      <c r="BL616" s="66"/>
      <c r="BM616" s="66"/>
      <c r="BN616" s="66"/>
      <c r="BO616" s="66"/>
      <c r="BP616" s="66"/>
      <c r="BQ616" s="66"/>
    </row>
    <row r="617" spans="1:69" ht="13.2" customHeight="1" x14ac:dyDescent="0.2">
      <c r="A617" s="69">
        <f t="shared" si="19"/>
        <v>0</v>
      </c>
      <c r="B617" s="52" t="s">
        <v>0</v>
      </c>
      <c r="C617" s="52" t="s">
        <v>0</v>
      </c>
      <c r="D617" s="52" t="s">
        <v>0</v>
      </c>
      <c r="E617" s="52" t="s">
        <v>0</v>
      </c>
      <c r="F617" s="52" t="s">
        <v>0</v>
      </c>
      <c r="G617" s="52" t="s">
        <v>0</v>
      </c>
      <c r="H617" s="52" t="s">
        <v>0</v>
      </c>
      <c r="I617" s="52" t="s">
        <v>0</v>
      </c>
      <c r="J617" s="52" t="s">
        <v>0</v>
      </c>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f t="shared" si="20"/>
        <v>0</v>
      </c>
      <c r="BA617" s="51"/>
      <c r="BB617" s="51"/>
      <c r="BC617" s="51"/>
      <c r="BD617" s="51"/>
      <c r="BE617" s="51"/>
      <c r="BF617" s="51"/>
      <c r="BG617" s="51"/>
      <c r="BH617" s="51"/>
      <c r="BI617" s="51"/>
      <c r="BJ617" s="51"/>
      <c r="BK617" s="51"/>
      <c r="BL617" s="51"/>
      <c r="BM617" s="51"/>
      <c r="BN617" s="51"/>
      <c r="BO617" s="51"/>
      <c r="BP617" s="51"/>
      <c r="BQ617" s="51"/>
    </row>
    <row r="618" spans="1:69" ht="13.2" customHeight="1" x14ac:dyDescent="0.2">
      <c r="A618" s="69">
        <f t="shared" si="19"/>
        <v>0</v>
      </c>
      <c r="B618" s="52" t="s">
        <v>0</v>
      </c>
      <c r="C618" s="52" t="s">
        <v>0</v>
      </c>
      <c r="D618" s="52" t="s">
        <v>0</v>
      </c>
      <c r="E618" s="52" t="s">
        <v>0</v>
      </c>
      <c r="F618" s="52" t="s">
        <v>0</v>
      </c>
      <c r="G618" s="52" t="s">
        <v>0</v>
      </c>
      <c r="H618" s="52" t="s">
        <v>0</v>
      </c>
      <c r="I618" s="52" t="s">
        <v>0</v>
      </c>
      <c r="J618" s="52" t="s">
        <v>0</v>
      </c>
      <c r="K618" s="66"/>
      <c r="L618" s="66"/>
      <c r="M618" s="66"/>
      <c r="N618" s="66"/>
      <c r="O618" s="66"/>
      <c r="P618" s="66"/>
      <c r="Q618" s="66"/>
      <c r="R618" s="66"/>
      <c r="S618" s="66"/>
      <c r="T618" s="66"/>
      <c r="U618" s="66"/>
      <c r="V618" s="66"/>
      <c r="W618" s="66"/>
      <c r="X618" s="66"/>
      <c r="Y618" s="66"/>
      <c r="Z618" s="66"/>
      <c r="AA618" s="66"/>
      <c r="AB618" s="66"/>
      <c r="AC618" s="66"/>
      <c r="AD618" s="66"/>
      <c r="AE618" s="66"/>
      <c r="AF618" s="66"/>
      <c r="AG618" s="66"/>
      <c r="AH618" s="66"/>
      <c r="AI618" s="66"/>
      <c r="AJ618" s="66"/>
      <c r="AK618" s="66"/>
      <c r="AL618" s="66"/>
      <c r="AM618" s="66"/>
      <c r="AN618" s="66"/>
      <c r="AO618" s="66"/>
      <c r="AP618" s="66"/>
      <c r="AQ618" s="66"/>
      <c r="AR618" s="66"/>
      <c r="AS618" s="66"/>
      <c r="AT618" s="66"/>
      <c r="AU618" s="66"/>
      <c r="AV618" s="66"/>
      <c r="AW618" s="66"/>
      <c r="AX618" s="66"/>
      <c r="AY618" s="66"/>
      <c r="AZ618" s="66">
        <f t="shared" si="20"/>
        <v>0</v>
      </c>
      <c r="BA618" s="66"/>
      <c r="BB618" s="66"/>
      <c r="BC618" s="66"/>
      <c r="BD618" s="66"/>
      <c r="BE618" s="66"/>
      <c r="BF618" s="66"/>
      <c r="BG618" s="66"/>
      <c r="BH618" s="66"/>
      <c r="BI618" s="66"/>
      <c r="BJ618" s="66"/>
      <c r="BK618" s="66"/>
      <c r="BL618" s="66"/>
      <c r="BM618" s="66"/>
      <c r="BN618" s="66"/>
      <c r="BO618" s="66"/>
      <c r="BP618" s="66"/>
      <c r="BQ618" s="66"/>
    </row>
    <row r="619" spans="1:69" ht="13.2" customHeight="1" x14ac:dyDescent="0.2">
      <c r="A619" s="69">
        <f t="shared" si="19"/>
        <v>0</v>
      </c>
      <c r="B619" s="52" t="s">
        <v>0</v>
      </c>
      <c r="C619" s="52" t="s">
        <v>0</v>
      </c>
      <c r="D619" s="52" t="s">
        <v>0</v>
      </c>
      <c r="E619" s="52" t="s">
        <v>0</v>
      </c>
      <c r="F619" s="52" t="s">
        <v>0</v>
      </c>
      <c r="G619" s="52" t="s">
        <v>0</v>
      </c>
      <c r="H619" s="52" t="s">
        <v>0</v>
      </c>
      <c r="I619" s="52" t="s">
        <v>0</v>
      </c>
      <c r="J619" s="52" t="s">
        <v>0</v>
      </c>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f t="shared" si="20"/>
        <v>0</v>
      </c>
      <c r="BA619" s="51"/>
      <c r="BB619" s="51"/>
      <c r="BC619" s="51"/>
      <c r="BD619" s="51"/>
      <c r="BE619" s="51"/>
      <c r="BF619" s="51"/>
      <c r="BG619" s="51"/>
      <c r="BH619" s="51"/>
      <c r="BI619" s="51"/>
      <c r="BJ619" s="51"/>
      <c r="BK619" s="51"/>
      <c r="BL619" s="51"/>
      <c r="BM619" s="51"/>
      <c r="BN619" s="51"/>
      <c r="BO619" s="51"/>
      <c r="BP619" s="51"/>
      <c r="BQ619" s="51"/>
    </row>
    <row r="620" spans="1:69" ht="13.2" customHeight="1" x14ac:dyDescent="0.2">
      <c r="A620" s="69">
        <f t="shared" si="19"/>
        <v>0</v>
      </c>
      <c r="B620" s="52" t="s">
        <v>0</v>
      </c>
      <c r="C620" s="52" t="s">
        <v>0</v>
      </c>
      <c r="D620" s="52" t="s">
        <v>0</v>
      </c>
      <c r="E620" s="52" t="s">
        <v>0</v>
      </c>
      <c r="F620" s="52" t="s">
        <v>0</v>
      </c>
      <c r="G620" s="52" t="s">
        <v>0</v>
      </c>
      <c r="H620" s="52" t="s">
        <v>0</v>
      </c>
      <c r="I620" s="52" t="s">
        <v>0</v>
      </c>
      <c r="J620" s="52" t="s">
        <v>0</v>
      </c>
      <c r="K620" s="66"/>
      <c r="L620" s="66"/>
      <c r="M620" s="66"/>
      <c r="N620" s="66"/>
      <c r="O620" s="66"/>
      <c r="P620" s="66"/>
      <c r="Q620" s="66"/>
      <c r="R620" s="66"/>
      <c r="S620" s="66"/>
      <c r="T620" s="66"/>
      <c r="U620" s="66"/>
      <c r="V620" s="66"/>
      <c r="W620" s="66"/>
      <c r="X620" s="66"/>
      <c r="Y620" s="66"/>
      <c r="Z620" s="66"/>
      <c r="AA620" s="66"/>
      <c r="AB620" s="66"/>
      <c r="AC620" s="66"/>
      <c r="AD620" s="66"/>
      <c r="AE620" s="66"/>
      <c r="AF620" s="66"/>
      <c r="AG620" s="66"/>
      <c r="AH620" s="66"/>
      <c r="AI620" s="66"/>
      <c r="AJ620" s="66"/>
      <c r="AK620" s="66"/>
      <c r="AL620" s="66"/>
      <c r="AM620" s="66"/>
      <c r="AN620" s="66"/>
      <c r="AO620" s="66"/>
      <c r="AP620" s="66"/>
      <c r="AQ620" s="66"/>
      <c r="AR620" s="66"/>
      <c r="AS620" s="66"/>
      <c r="AT620" s="66"/>
      <c r="AU620" s="66"/>
      <c r="AV620" s="66"/>
      <c r="AW620" s="66"/>
      <c r="AX620" s="66"/>
      <c r="AY620" s="66"/>
      <c r="AZ620" s="66">
        <f t="shared" si="20"/>
        <v>0</v>
      </c>
      <c r="BA620" s="66"/>
      <c r="BB620" s="66"/>
      <c r="BC620" s="66"/>
      <c r="BD620" s="66"/>
      <c r="BE620" s="66"/>
      <c r="BF620" s="66"/>
      <c r="BG620" s="66"/>
      <c r="BH620" s="66"/>
      <c r="BI620" s="66"/>
      <c r="BJ620" s="66"/>
      <c r="BK620" s="66"/>
      <c r="BL620" s="66"/>
      <c r="BM620" s="66"/>
      <c r="BN620" s="66"/>
      <c r="BO620" s="66"/>
      <c r="BP620" s="66"/>
      <c r="BQ620" s="66"/>
    </row>
    <row r="621" spans="1:69" ht="13.2" customHeight="1" x14ac:dyDescent="0.2">
      <c r="A621" s="69">
        <f t="shared" si="19"/>
        <v>0</v>
      </c>
      <c r="B621" s="52" t="s">
        <v>0</v>
      </c>
      <c r="C621" s="52" t="s">
        <v>0</v>
      </c>
      <c r="D621" s="52" t="s">
        <v>0</v>
      </c>
      <c r="E621" s="52" t="s">
        <v>0</v>
      </c>
      <c r="F621" s="52" t="s">
        <v>0</v>
      </c>
      <c r="G621" s="52" t="s">
        <v>0</v>
      </c>
      <c r="H621" s="52" t="s">
        <v>0</v>
      </c>
      <c r="I621" s="52" t="s">
        <v>0</v>
      </c>
      <c r="J621" s="52" t="s">
        <v>0</v>
      </c>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f t="shared" si="20"/>
        <v>0</v>
      </c>
      <c r="BA621" s="51"/>
      <c r="BB621" s="51"/>
      <c r="BC621" s="51"/>
      <c r="BD621" s="51"/>
      <c r="BE621" s="51"/>
      <c r="BF621" s="51"/>
      <c r="BG621" s="51"/>
      <c r="BH621" s="51"/>
      <c r="BI621" s="51"/>
      <c r="BJ621" s="51"/>
      <c r="BK621" s="51"/>
      <c r="BL621" s="51"/>
      <c r="BM621" s="51"/>
      <c r="BN621" s="51"/>
      <c r="BO621" s="51"/>
      <c r="BP621" s="51"/>
      <c r="BQ621" s="51"/>
    </row>
    <row r="622" spans="1:69" ht="13.2" customHeight="1" x14ac:dyDescent="0.2">
      <c r="A622" s="69">
        <f t="shared" si="19"/>
        <v>0</v>
      </c>
      <c r="B622" s="52" t="s">
        <v>0</v>
      </c>
      <c r="C622" s="52" t="s">
        <v>0</v>
      </c>
      <c r="D622" s="52" t="s">
        <v>0</v>
      </c>
      <c r="E622" s="52" t="s">
        <v>0</v>
      </c>
      <c r="F622" s="52" t="s">
        <v>0</v>
      </c>
      <c r="G622" s="52" t="s">
        <v>0</v>
      </c>
      <c r="H622" s="52" t="s">
        <v>0</v>
      </c>
      <c r="I622" s="52" t="s">
        <v>0</v>
      </c>
      <c r="J622" s="52" t="s">
        <v>0</v>
      </c>
      <c r="K622" s="66"/>
      <c r="L622" s="66"/>
      <c r="M622" s="66"/>
      <c r="N622" s="66"/>
      <c r="O622" s="66"/>
      <c r="P622" s="66"/>
      <c r="Q622" s="66"/>
      <c r="R622" s="66"/>
      <c r="S622" s="66"/>
      <c r="T622" s="66"/>
      <c r="U622" s="66"/>
      <c r="V622" s="66"/>
      <c r="W622" s="66"/>
      <c r="X622" s="66"/>
      <c r="Y622" s="66"/>
      <c r="Z622" s="66"/>
      <c r="AA622" s="66"/>
      <c r="AB622" s="66"/>
      <c r="AC622" s="66"/>
      <c r="AD622" s="66"/>
      <c r="AE622" s="66"/>
      <c r="AF622" s="66"/>
      <c r="AG622" s="66"/>
      <c r="AH622" s="66"/>
      <c r="AI622" s="66"/>
      <c r="AJ622" s="66"/>
      <c r="AK622" s="66"/>
      <c r="AL622" s="66"/>
      <c r="AM622" s="66"/>
      <c r="AN622" s="66"/>
      <c r="AO622" s="66"/>
      <c r="AP622" s="66"/>
      <c r="AQ622" s="66"/>
      <c r="AR622" s="66"/>
      <c r="AS622" s="66"/>
      <c r="AT622" s="66"/>
      <c r="AU622" s="66"/>
      <c r="AV622" s="66"/>
      <c r="AW622" s="66"/>
      <c r="AX622" s="66"/>
      <c r="AY622" s="66"/>
      <c r="AZ622" s="66">
        <f t="shared" si="20"/>
        <v>0</v>
      </c>
      <c r="BA622" s="66"/>
      <c r="BB622" s="66"/>
      <c r="BC622" s="66"/>
      <c r="BD622" s="66"/>
      <c r="BE622" s="66"/>
      <c r="BF622" s="66"/>
      <c r="BG622" s="66"/>
      <c r="BH622" s="66"/>
      <c r="BI622" s="66"/>
      <c r="BJ622" s="66"/>
      <c r="BK622" s="66"/>
      <c r="BL622" s="66"/>
      <c r="BM622" s="66"/>
      <c r="BN622" s="66"/>
      <c r="BO622" s="66"/>
      <c r="BP622" s="66"/>
      <c r="BQ622" s="66"/>
    </row>
    <row r="623" spans="1:69" ht="13.2" customHeight="1" x14ac:dyDescent="0.2">
      <c r="A623" s="69">
        <f t="shared" si="19"/>
        <v>0</v>
      </c>
      <c r="B623" s="52" t="s">
        <v>0</v>
      </c>
      <c r="C623" s="52" t="s">
        <v>0</v>
      </c>
      <c r="D623" s="52" t="s">
        <v>0</v>
      </c>
      <c r="E623" s="52" t="s">
        <v>0</v>
      </c>
      <c r="F623" s="52" t="s">
        <v>0</v>
      </c>
      <c r="G623" s="52" t="s">
        <v>0</v>
      </c>
      <c r="H623" s="52" t="s">
        <v>0</v>
      </c>
      <c r="I623" s="52" t="s">
        <v>0</v>
      </c>
      <c r="J623" s="52" t="s">
        <v>0</v>
      </c>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f t="shared" si="20"/>
        <v>0</v>
      </c>
      <c r="BA623" s="51"/>
      <c r="BB623" s="51"/>
      <c r="BC623" s="51"/>
      <c r="BD623" s="51"/>
      <c r="BE623" s="51"/>
      <c r="BF623" s="51"/>
      <c r="BG623" s="51"/>
      <c r="BH623" s="51"/>
      <c r="BI623" s="51"/>
      <c r="BJ623" s="51"/>
      <c r="BK623" s="51"/>
      <c r="BL623" s="51"/>
      <c r="BM623" s="51"/>
      <c r="BN623" s="51"/>
      <c r="BO623" s="51"/>
      <c r="BP623" s="51"/>
      <c r="BQ623" s="51"/>
    </row>
    <row r="624" spans="1:69" ht="13.2" customHeight="1" x14ac:dyDescent="0.2">
      <c r="A624" s="69">
        <f t="shared" si="19"/>
        <v>0</v>
      </c>
      <c r="B624" s="52" t="s">
        <v>0</v>
      </c>
      <c r="C624" s="52" t="s">
        <v>0</v>
      </c>
      <c r="D624" s="52" t="s">
        <v>0</v>
      </c>
      <c r="E624" s="52" t="s">
        <v>0</v>
      </c>
      <c r="F624" s="52" t="s">
        <v>0</v>
      </c>
      <c r="G624" s="52" t="s">
        <v>0</v>
      </c>
      <c r="H624" s="52" t="s">
        <v>0</v>
      </c>
      <c r="I624" s="52" t="s">
        <v>0</v>
      </c>
      <c r="J624" s="52" t="s">
        <v>0</v>
      </c>
      <c r="K624" s="66"/>
      <c r="L624" s="66"/>
      <c r="M624" s="66"/>
      <c r="N624" s="66"/>
      <c r="O624" s="66"/>
      <c r="P624" s="66"/>
      <c r="Q624" s="66"/>
      <c r="R624" s="66"/>
      <c r="S624" s="66"/>
      <c r="T624" s="66"/>
      <c r="U624" s="66"/>
      <c r="V624" s="66"/>
      <c r="W624" s="66"/>
      <c r="X624" s="66"/>
      <c r="Y624" s="66"/>
      <c r="Z624" s="66"/>
      <c r="AA624" s="66"/>
      <c r="AB624" s="66"/>
      <c r="AC624" s="66"/>
      <c r="AD624" s="66"/>
      <c r="AE624" s="66"/>
      <c r="AF624" s="66"/>
      <c r="AG624" s="66"/>
      <c r="AH624" s="66"/>
      <c r="AI624" s="66"/>
      <c r="AJ624" s="66"/>
      <c r="AK624" s="66"/>
      <c r="AL624" s="66"/>
      <c r="AM624" s="66"/>
      <c r="AN624" s="66"/>
      <c r="AO624" s="66"/>
      <c r="AP624" s="66"/>
      <c r="AQ624" s="66"/>
      <c r="AR624" s="66"/>
      <c r="AS624" s="66"/>
      <c r="AT624" s="66"/>
      <c r="AU624" s="66"/>
      <c r="AV624" s="66"/>
      <c r="AW624" s="66"/>
      <c r="AX624" s="66"/>
      <c r="AY624" s="66"/>
      <c r="AZ624" s="66">
        <f t="shared" si="20"/>
        <v>0</v>
      </c>
      <c r="BA624" s="66"/>
      <c r="BB624" s="66"/>
      <c r="BC624" s="66"/>
      <c r="BD624" s="66"/>
      <c r="BE624" s="66"/>
      <c r="BF624" s="66"/>
      <c r="BG624" s="66"/>
      <c r="BH624" s="66"/>
      <c r="BI624" s="66"/>
      <c r="BJ624" s="66"/>
      <c r="BK624" s="66"/>
      <c r="BL624" s="66"/>
      <c r="BM624" s="66"/>
      <c r="BN624" s="66"/>
      <c r="BO624" s="66"/>
      <c r="BP624" s="66"/>
      <c r="BQ624" s="66"/>
    </row>
    <row r="625" spans="1:69" ht="13.2" customHeight="1" x14ac:dyDescent="0.2">
      <c r="A625" s="69">
        <f t="shared" si="19"/>
        <v>0</v>
      </c>
      <c r="B625" s="52" t="s">
        <v>0</v>
      </c>
      <c r="C625" s="52" t="s">
        <v>0</v>
      </c>
      <c r="D625" s="52" t="s">
        <v>0</v>
      </c>
      <c r="E625" s="52" t="s">
        <v>0</v>
      </c>
      <c r="F625" s="52" t="s">
        <v>0</v>
      </c>
      <c r="G625" s="52" t="s">
        <v>0</v>
      </c>
      <c r="H625" s="52" t="s">
        <v>0</v>
      </c>
      <c r="I625" s="52" t="s">
        <v>0</v>
      </c>
      <c r="J625" s="52" t="s">
        <v>0</v>
      </c>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f t="shared" si="20"/>
        <v>0</v>
      </c>
      <c r="BA625" s="51"/>
      <c r="BB625" s="51"/>
      <c r="BC625" s="51"/>
      <c r="BD625" s="51"/>
      <c r="BE625" s="51"/>
      <c r="BF625" s="51"/>
      <c r="BG625" s="51"/>
      <c r="BH625" s="51"/>
      <c r="BI625" s="51"/>
      <c r="BJ625" s="51"/>
      <c r="BK625" s="51"/>
      <c r="BL625" s="51"/>
      <c r="BM625" s="51"/>
      <c r="BN625" s="51"/>
      <c r="BO625" s="51"/>
      <c r="BP625" s="51"/>
      <c r="BQ625" s="51"/>
    </row>
    <row r="626" spans="1:69" ht="13.2" customHeight="1" x14ac:dyDescent="0.2">
      <c r="A626" s="69">
        <f t="shared" si="19"/>
        <v>0</v>
      </c>
      <c r="B626" s="52" t="s">
        <v>0</v>
      </c>
      <c r="C626" s="52" t="s">
        <v>0</v>
      </c>
      <c r="D626" s="52" t="s">
        <v>0</v>
      </c>
      <c r="E626" s="52" t="s">
        <v>0</v>
      </c>
      <c r="F626" s="52" t="s">
        <v>0</v>
      </c>
      <c r="G626" s="52" t="s">
        <v>0</v>
      </c>
      <c r="H626" s="52" t="s">
        <v>0</v>
      </c>
      <c r="I626" s="52" t="s">
        <v>0</v>
      </c>
      <c r="J626" s="52" t="s">
        <v>0</v>
      </c>
      <c r="K626" s="66"/>
      <c r="L626" s="66"/>
      <c r="M626" s="66"/>
      <c r="N626" s="66"/>
      <c r="O626" s="66"/>
      <c r="P626" s="66"/>
      <c r="Q626" s="66"/>
      <c r="R626" s="66"/>
      <c r="S626" s="66"/>
      <c r="T626" s="66"/>
      <c r="U626" s="66"/>
      <c r="V626" s="66"/>
      <c r="W626" s="66"/>
      <c r="X626" s="66"/>
      <c r="Y626" s="66"/>
      <c r="Z626" s="66"/>
      <c r="AA626" s="66"/>
      <c r="AB626" s="66"/>
      <c r="AC626" s="66"/>
      <c r="AD626" s="66"/>
      <c r="AE626" s="66"/>
      <c r="AF626" s="66"/>
      <c r="AG626" s="66"/>
      <c r="AH626" s="66"/>
      <c r="AI626" s="66"/>
      <c r="AJ626" s="66"/>
      <c r="AK626" s="66"/>
      <c r="AL626" s="66"/>
      <c r="AM626" s="66"/>
      <c r="AN626" s="66"/>
      <c r="AO626" s="66"/>
      <c r="AP626" s="66"/>
      <c r="AQ626" s="66"/>
      <c r="AR626" s="66"/>
      <c r="AS626" s="66"/>
      <c r="AT626" s="66"/>
      <c r="AU626" s="66"/>
      <c r="AV626" s="66"/>
      <c r="AW626" s="66"/>
      <c r="AX626" s="66"/>
      <c r="AY626" s="66"/>
      <c r="AZ626" s="66">
        <f t="shared" si="20"/>
        <v>0</v>
      </c>
      <c r="BA626" s="66"/>
      <c r="BB626" s="66"/>
      <c r="BC626" s="66"/>
      <c r="BD626" s="66"/>
      <c r="BE626" s="66"/>
      <c r="BF626" s="66"/>
      <c r="BG626" s="66"/>
      <c r="BH626" s="66"/>
      <c r="BI626" s="66"/>
      <c r="BJ626" s="66"/>
      <c r="BK626" s="66"/>
      <c r="BL626" s="66"/>
      <c r="BM626" s="66"/>
      <c r="BN626" s="66"/>
      <c r="BO626" s="66"/>
      <c r="BP626" s="66"/>
      <c r="BQ626" s="66"/>
    </row>
    <row r="627" spans="1:69" ht="13.2" customHeight="1" x14ac:dyDescent="0.2">
      <c r="A627" s="69">
        <f t="shared" si="19"/>
        <v>0</v>
      </c>
      <c r="B627" s="52" t="s">
        <v>0</v>
      </c>
      <c r="C627" s="52" t="s">
        <v>0</v>
      </c>
      <c r="D627" s="52" t="s">
        <v>0</v>
      </c>
      <c r="E627" s="52" t="s">
        <v>0</v>
      </c>
      <c r="F627" s="52" t="s">
        <v>0</v>
      </c>
      <c r="G627" s="52" t="s">
        <v>0</v>
      </c>
      <c r="H627" s="52" t="s">
        <v>0</v>
      </c>
      <c r="I627" s="52" t="s">
        <v>0</v>
      </c>
      <c r="J627" s="52" t="s">
        <v>0</v>
      </c>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f t="shared" si="20"/>
        <v>0</v>
      </c>
      <c r="BA627" s="51"/>
      <c r="BB627" s="51"/>
      <c r="BC627" s="51"/>
      <c r="BD627" s="51"/>
      <c r="BE627" s="51"/>
      <c r="BF627" s="51"/>
      <c r="BG627" s="51"/>
      <c r="BH627" s="51"/>
      <c r="BI627" s="51"/>
      <c r="BJ627" s="51"/>
      <c r="BK627" s="51"/>
      <c r="BL627" s="51"/>
      <c r="BM627" s="51"/>
      <c r="BN627" s="51"/>
      <c r="BO627" s="51"/>
      <c r="BP627" s="51"/>
      <c r="BQ627" s="51"/>
    </row>
    <row r="628" spans="1:69" ht="13.2" customHeight="1" x14ac:dyDescent="0.2">
      <c r="A628" s="69">
        <f t="shared" si="19"/>
        <v>0</v>
      </c>
      <c r="B628" s="52" t="s">
        <v>0</v>
      </c>
      <c r="C628" s="52" t="s">
        <v>0</v>
      </c>
      <c r="D628" s="52" t="s">
        <v>0</v>
      </c>
      <c r="E628" s="52" t="s">
        <v>0</v>
      </c>
      <c r="F628" s="52" t="s">
        <v>0</v>
      </c>
      <c r="G628" s="52" t="s">
        <v>0</v>
      </c>
      <c r="H628" s="52" t="s">
        <v>0</v>
      </c>
      <c r="I628" s="52" t="s">
        <v>0</v>
      </c>
      <c r="J628" s="52" t="s">
        <v>0</v>
      </c>
      <c r="K628" s="66"/>
      <c r="L628" s="66"/>
      <c r="M628" s="66"/>
      <c r="N628" s="66"/>
      <c r="O628" s="66"/>
      <c r="P628" s="66"/>
      <c r="Q628" s="66"/>
      <c r="R628" s="66"/>
      <c r="S628" s="66"/>
      <c r="T628" s="66"/>
      <c r="U628" s="66"/>
      <c r="V628" s="66"/>
      <c r="W628" s="66"/>
      <c r="X628" s="66"/>
      <c r="Y628" s="66"/>
      <c r="Z628" s="66"/>
      <c r="AA628" s="66"/>
      <c r="AB628" s="66"/>
      <c r="AC628" s="66"/>
      <c r="AD628" s="66"/>
      <c r="AE628" s="66"/>
      <c r="AF628" s="66"/>
      <c r="AG628" s="66"/>
      <c r="AH628" s="66"/>
      <c r="AI628" s="66"/>
      <c r="AJ628" s="66"/>
      <c r="AK628" s="66"/>
      <c r="AL628" s="66"/>
      <c r="AM628" s="66"/>
      <c r="AN628" s="66"/>
      <c r="AO628" s="66"/>
      <c r="AP628" s="66"/>
      <c r="AQ628" s="66"/>
      <c r="AR628" s="66"/>
      <c r="AS628" s="66"/>
      <c r="AT628" s="66"/>
      <c r="AU628" s="66"/>
      <c r="AV628" s="66"/>
      <c r="AW628" s="66"/>
      <c r="AX628" s="66"/>
      <c r="AY628" s="66"/>
      <c r="AZ628" s="66">
        <f t="shared" si="20"/>
        <v>0</v>
      </c>
      <c r="BA628" s="66"/>
      <c r="BB628" s="66"/>
      <c r="BC628" s="66"/>
      <c r="BD628" s="66"/>
      <c r="BE628" s="66"/>
      <c r="BF628" s="66"/>
      <c r="BG628" s="66"/>
      <c r="BH628" s="66"/>
      <c r="BI628" s="66"/>
      <c r="BJ628" s="66"/>
      <c r="BK628" s="66"/>
      <c r="BL628" s="66"/>
      <c r="BM628" s="66"/>
      <c r="BN628" s="66"/>
      <c r="BO628" s="66"/>
      <c r="BP628" s="66"/>
      <c r="BQ628" s="66"/>
    </row>
    <row r="629" spans="1:69" ht="13.2" customHeight="1" x14ac:dyDescent="0.2">
      <c r="A629" s="69">
        <f t="shared" si="19"/>
        <v>0</v>
      </c>
      <c r="B629" s="52" t="s">
        <v>0</v>
      </c>
      <c r="C629" s="52" t="s">
        <v>0</v>
      </c>
      <c r="D629" s="52" t="s">
        <v>0</v>
      </c>
      <c r="E629" s="52" t="s">
        <v>0</v>
      </c>
      <c r="F629" s="52" t="s">
        <v>0</v>
      </c>
      <c r="G629" s="52" t="s">
        <v>0</v>
      </c>
      <c r="H629" s="52" t="s">
        <v>0</v>
      </c>
      <c r="I629" s="52" t="s">
        <v>0</v>
      </c>
      <c r="J629" s="52" t="s">
        <v>0</v>
      </c>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f t="shared" si="20"/>
        <v>0</v>
      </c>
      <c r="BA629" s="51"/>
      <c r="BB629" s="51"/>
      <c r="BC629" s="51"/>
      <c r="BD629" s="51"/>
      <c r="BE629" s="51"/>
      <c r="BF629" s="51"/>
      <c r="BG629" s="51"/>
      <c r="BH629" s="51"/>
      <c r="BI629" s="51"/>
      <c r="BJ629" s="51"/>
      <c r="BK629" s="51"/>
      <c r="BL629" s="51"/>
      <c r="BM629" s="51"/>
      <c r="BN629" s="51"/>
      <c r="BO629" s="51"/>
      <c r="BP629" s="51"/>
      <c r="BQ629" s="51"/>
    </row>
    <row r="630" spans="1:69" ht="13.2" customHeight="1" x14ac:dyDescent="0.2">
      <c r="A630" s="69">
        <f t="shared" si="19"/>
        <v>0</v>
      </c>
      <c r="B630" s="52" t="s">
        <v>0</v>
      </c>
      <c r="C630" s="52" t="s">
        <v>0</v>
      </c>
      <c r="D630" s="52" t="s">
        <v>0</v>
      </c>
      <c r="E630" s="52" t="s">
        <v>0</v>
      </c>
      <c r="F630" s="52" t="s">
        <v>0</v>
      </c>
      <c r="G630" s="52" t="s">
        <v>0</v>
      </c>
      <c r="H630" s="52" t="s">
        <v>0</v>
      </c>
      <c r="I630" s="52" t="s">
        <v>0</v>
      </c>
      <c r="J630" s="52" t="s">
        <v>0</v>
      </c>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f t="shared" si="20"/>
        <v>0</v>
      </c>
      <c r="BA630" s="66"/>
      <c r="BB630" s="66"/>
      <c r="BC630" s="66"/>
      <c r="BD630" s="66"/>
      <c r="BE630" s="66"/>
      <c r="BF630" s="66"/>
      <c r="BG630" s="66"/>
      <c r="BH630" s="66"/>
      <c r="BI630" s="66"/>
      <c r="BJ630" s="66"/>
      <c r="BK630" s="66"/>
      <c r="BL630" s="66"/>
      <c r="BM630" s="66"/>
      <c r="BN630" s="66"/>
      <c r="BO630" s="66"/>
      <c r="BP630" s="66"/>
      <c r="BQ630" s="66"/>
    </row>
    <row r="631" spans="1:69" ht="13.2" customHeight="1" x14ac:dyDescent="0.2">
      <c r="A631" s="69">
        <f t="shared" si="19"/>
        <v>0</v>
      </c>
      <c r="B631" s="52" t="s">
        <v>0</v>
      </c>
      <c r="C631" s="52" t="s">
        <v>0</v>
      </c>
      <c r="D631" s="52" t="s">
        <v>0</v>
      </c>
      <c r="E631" s="52" t="s">
        <v>0</v>
      </c>
      <c r="F631" s="52" t="s">
        <v>0</v>
      </c>
      <c r="G631" s="52" t="s">
        <v>0</v>
      </c>
      <c r="H631" s="52" t="s">
        <v>0</v>
      </c>
      <c r="I631" s="52" t="s">
        <v>0</v>
      </c>
      <c r="J631" s="52" t="s">
        <v>0</v>
      </c>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f t="shared" si="20"/>
        <v>0</v>
      </c>
      <c r="BA631" s="51"/>
      <c r="BB631" s="51"/>
      <c r="BC631" s="51"/>
      <c r="BD631" s="51"/>
      <c r="BE631" s="51"/>
      <c r="BF631" s="51"/>
      <c r="BG631" s="51"/>
      <c r="BH631" s="51"/>
      <c r="BI631" s="51"/>
      <c r="BJ631" s="51"/>
      <c r="BK631" s="51"/>
      <c r="BL631" s="51"/>
      <c r="BM631" s="51"/>
      <c r="BN631" s="51"/>
      <c r="BO631" s="51"/>
      <c r="BP631" s="51"/>
      <c r="BQ631" s="51"/>
    </row>
    <row r="632" spans="1:69" ht="13.2" customHeight="1" x14ac:dyDescent="0.2">
      <c r="A632" s="69">
        <f t="shared" si="19"/>
        <v>0</v>
      </c>
      <c r="B632" s="52" t="s">
        <v>0</v>
      </c>
      <c r="C632" s="52" t="s">
        <v>0</v>
      </c>
      <c r="D632" s="52" t="s">
        <v>0</v>
      </c>
      <c r="E632" s="52" t="s">
        <v>0</v>
      </c>
      <c r="F632" s="52" t="s">
        <v>0</v>
      </c>
      <c r="G632" s="52" t="s">
        <v>0</v>
      </c>
      <c r="H632" s="52" t="s">
        <v>0</v>
      </c>
      <c r="I632" s="52" t="s">
        <v>0</v>
      </c>
      <c r="J632" s="52" t="s">
        <v>0</v>
      </c>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f t="shared" si="20"/>
        <v>0</v>
      </c>
      <c r="BA632" s="66"/>
      <c r="BB632" s="66"/>
      <c r="BC632" s="66"/>
      <c r="BD632" s="66"/>
      <c r="BE632" s="66"/>
      <c r="BF632" s="66"/>
      <c r="BG632" s="66"/>
      <c r="BH632" s="66"/>
      <c r="BI632" s="66"/>
      <c r="BJ632" s="66"/>
      <c r="BK632" s="66"/>
      <c r="BL632" s="66"/>
      <c r="BM632" s="66"/>
      <c r="BN632" s="66"/>
      <c r="BO632" s="66"/>
      <c r="BP632" s="66"/>
      <c r="BQ632" s="66"/>
    </row>
    <row r="633" spans="1:69" ht="13.2" customHeight="1" x14ac:dyDescent="0.2">
      <c r="A633" s="69">
        <f t="shared" si="19"/>
        <v>0</v>
      </c>
      <c r="B633" s="52" t="s">
        <v>0</v>
      </c>
      <c r="C633" s="52" t="s">
        <v>0</v>
      </c>
      <c r="D633" s="52" t="s">
        <v>0</v>
      </c>
      <c r="E633" s="52" t="s">
        <v>0</v>
      </c>
      <c r="F633" s="52" t="s">
        <v>0</v>
      </c>
      <c r="G633" s="52" t="s">
        <v>0</v>
      </c>
      <c r="H633" s="52" t="s">
        <v>0</v>
      </c>
      <c r="I633" s="52" t="s">
        <v>0</v>
      </c>
      <c r="J633" s="52" t="s">
        <v>0</v>
      </c>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f t="shared" si="20"/>
        <v>0</v>
      </c>
      <c r="BA633" s="51"/>
      <c r="BB633" s="51"/>
      <c r="BC633" s="51"/>
      <c r="BD633" s="51"/>
      <c r="BE633" s="51"/>
      <c r="BF633" s="51"/>
      <c r="BG633" s="51"/>
      <c r="BH633" s="51"/>
      <c r="BI633" s="51"/>
      <c r="BJ633" s="51"/>
      <c r="BK633" s="51"/>
      <c r="BL633" s="51"/>
      <c r="BM633" s="51"/>
      <c r="BN633" s="51"/>
      <c r="BO633" s="51"/>
      <c r="BP633" s="51"/>
      <c r="BQ633" s="51"/>
    </row>
    <row r="634" spans="1:69" ht="13.2" customHeight="1" x14ac:dyDescent="0.2">
      <c r="A634" s="69">
        <f t="shared" si="19"/>
        <v>0</v>
      </c>
      <c r="B634" s="52" t="s">
        <v>0</v>
      </c>
      <c r="C634" s="52" t="s">
        <v>0</v>
      </c>
      <c r="D634" s="52" t="s">
        <v>0</v>
      </c>
      <c r="E634" s="52" t="s">
        <v>0</v>
      </c>
      <c r="F634" s="52" t="s">
        <v>0</v>
      </c>
      <c r="G634" s="52" t="s">
        <v>0</v>
      </c>
      <c r="H634" s="52" t="s">
        <v>0</v>
      </c>
      <c r="I634" s="52" t="s">
        <v>0</v>
      </c>
      <c r="J634" s="52" t="s">
        <v>0</v>
      </c>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f t="shared" si="20"/>
        <v>0</v>
      </c>
      <c r="BA634" s="66"/>
      <c r="BB634" s="66"/>
      <c r="BC634" s="66"/>
      <c r="BD634" s="66"/>
      <c r="BE634" s="66"/>
      <c r="BF634" s="66"/>
      <c r="BG634" s="66"/>
      <c r="BH634" s="66"/>
      <c r="BI634" s="66"/>
      <c r="BJ634" s="66"/>
      <c r="BK634" s="66"/>
      <c r="BL634" s="66"/>
      <c r="BM634" s="66"/>
      <c r="BN634" s="66"/>
      <c r="BO634" s="66"/>
      <c r="BP634" s="66"/>
      <c r="BQ634" s="66"/>
    </row>
    <row r="635" spans="1:69" ht="13.2" customHeight="1" x14ac:dyDescent="0.2">
      <c r="A635" s="69">
        <f t="shared" si="19"/>
        <v>0</v>
      </c>
      <c r="B635" s="52" t="s">
        <v>0</v>
      </c>
      <c r="C635" s="52" t="s">
        <v>0</v>
      </c>
      <c r="D635" s="52" t="s">
        <v>0</v>
      </c>
      <c r="E635" s="52" t="s">
        <v>0</v>
      </c>
      <c r="F635" s="52" t="s">
        <v>0</v>
      </c>
      <c r="G635" s="52" t="s">
        <v>0</v>
      </c>
      <c r="H635" s="52" t="s">
        <v>0</v>
      </c>
      <c r="I635" s="52" t="s">
        <v>0</v>
      </c>
      <c r="J635" s="52" t="s">
        <v>0</v>
      </c>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f t="shared" si="20"/>
        <v>0</v>
      </c>
      <c r="BA635" s="51"/>
      <c r="BB635" s="51"/>
      <c r="BC635" s="51"/>
      <c r="BD635" s="51"/>
      <c r="BE635" s="51"/>
      <c r="BF635" s="51"/>
      <c r="BG635" s="51"/>
      <c r="BH635" s="51"/>
      <c r="BI635" s="51"/>
      <c r="BJ635" s="51"/>
      <c r="BK635" s="51"/>
      <c r="BL635" s="51"/>
      <c r="BM635" s="51"/>
      <c r="BN635" s="51"/>
      <c r="BO635" s="51"/>
      <c r="BP635" s="51"/>
      <c r="BQ635" s="51"/>
    </row>
    <row r="636" spans="1:69" ht="13.2" customHeight="1" x14ac:dyDescent="0.2">
      <c r="A636" s="69">
        <f t="shared" si="19"/>
        <v>0</v>
      </c>
      <c r="B636" s="52" t="s">
        <v>0</v>
      </c>
      <c r="C636" s="52" t="s">
        <v>0</v>
      </c>
      <c r="D636" s="52" t="s">
        <v>0</v>
      </c>
      <c r="E636" s="52" t="s">
        <v>0</v>
      </c>
      <c r="F636" s="52" t="s">
        <v>0</v>
      </c>
      <c r="G636" s="52" t="s">
        <v>0</v>
      </c>
      <c r="H636" s="52" t="s">
        <v>0</v>
      </c>
      <c r="I636" s="52" t="s">
        <v>0</v>
      </c>
      <c r="J636" s="52" t="s">
        <v>0</v>
      </c>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f t="shared" si="20"/>
        <v>0</v>
      </c>
      <c r="BA636" s="66"/>
      <c r="BB636" s="66"/>
      <c r="BC636" s="66"/>
      <c r="BD636" s="66"/>
      <c r="BE636" s="66"/>
      <c r="BF636" s="66"/>
      <c r="BG636" s="66"/>
      <c r="BH636" s="66"/>
      <c r="BI636" s="66"/>
      <c r="BJ636" s="66"/>
      <c r="BK636" s="66"/>
      <c r="BL636" s="66"/>
      <c r="BM636" s="66"/>
      <c r="BN636" s="66"/>
      <c r="BO636" s="66"/>
      <c r="BP636" s="66"/>
      <c r="BQ636" s="66"/>
    </row>
    <row r="637" spans="1:69" ht="13.2" customHeight="1" x14ac:dyDescent="0.2">
      <c r="A637" s="69">
        <f t="shared" si="19"/>
        <v>0</v>
      </c>
      <c r="B637" s="52" t="s">
        <v>0</v>
      </c>
      <c r="C637" s="52" t="s">
        <v>0</v>
      </c>
      <c r="D637" s="52" t="s">
        <v>0</v>
      </c>
      <c r="E637" s="52" t="s">
        <v>0</v>
      </c>
      <c r="F637" s="52" t="s">
        <v>0</v>
      </c>
      <c r="G637" s="52" t="s">
        <v>0</v>
      </c>
      <c r="H637" s="52" t="s">
        <v>0</v>
      </c>
      <c r="I637" s="52" t="s">
        <v>0</v>
      </c>
      <c r="J637" s="52" t="s">
        <v>0</v>
      </c>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c r="AW637" s="51"/>
      <c r="AX637" s="51"/>
      <c r="AY637" s="51"/>
      <c r="AZ637" s="51">
        <f t="shared" si="20"/>
        <v>0</v>
      </c>
      <c r="BA637" s="51"/>
      <c r="BB637" s="51"/>
      <c r="BC637" s="51"/>
      <c r="BD637" s="51"/>
      <c r="BE637" s="51"/>
      <c r="BF637" s="51"/>
      <c r="BG637" s="51"/>
      <c r="BH637" s="51"/>
      <c r="BI637" s="51"/>
      <c r="BJ637" s="51"/>
      <c r="BK637" s="51"/>
      <c r="BL637" s="51"/>
      <c r="BM637" s="51"/>
      <c r="BN637" s="51"/>
      <c r="BO637" s="51"/>
      <c r="BP637" s="51"/>
      <c r="BQ637" s="51"/>
    </row>
    <row r="638" spans="1:69" ht="13.2" customHeight="1" x14ac:dyDescent="0.2">
      <c r="A638" s="69">
        <f t="shared" si="19"/>
        <v>0</v>
      </c>
      <c r="B638" s="52" t="s">
        <v>0</v>
      </c>
      <c r="C638" s="52" t="s">
        <v>0</v>
      </c>
      <c r="D638" s="52" t="s">
        <v>0</v>
      </c>
      <c r="E638" s="52" t="s">
        <v>0</v>
      </c>
      <c r="F638" s="52" t="s">
        <v>0</v>
      </c>
      <c r="G638" s="52" t="s">
        <v>0</v>
      </c>
      <c r="H638" s="52" t="s">
        <v>0</v>
      </c>
      <c r="I638" s="52" t="s">
        <v>0</v>
      </c>
      <c r="J638" s="52" t="s">
        <v>0</v>
      </c>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f t="shared" si="20"/>
        <v>0</v>
      </c>
      <c r="BA638" s="66"/>
      <c r="BB638" s="66"/>
      <c r="BC638" s="66"/>
      <c r="BD638" s="66"/>
      <c r="BE638" s="66"/>
      <c r="BF638" s="66"/>
      <c r="BG638" s="66"/>
      <c r="BH638" s="66"/>
      <c r="BI638" s="66"/>
      <c r="BJ638" s="66"/>
      <c r="BK638" s="66"/>
      <c r="BL638" s="66"/>
      <c r="BM638" s="66"/>
      <c r="BN638" s="66"/>
      <c r="BO638" s="66"/>
      <c r="BP638" s="66"/>
      <c r="BQ638" s="66"/>
    </row>
    <row r="639" spans="1:69" ht="13.2" customHeight="1" x14ac:dyDescent="0.2">
      <c r="A639" s="69">
        <f t="shared" si="19"/>
        <v>0</v>
      </c>
      <c r="B639" s="52" t="s">
        <v>0</v>
      </c>
      <c r="C639" s="52" t="s">
        <v>0</v>
      </c>
      <c r="D639" s="52" t="s">
        <v>0</v>
      </c>
      <c r="E639" s="52" t="s">
        <v>0</v>
      </c>
      <c r="F639" s="52" t="s">
        <v>0</v>
      </c>
      <c r="G639" s="52" t="s">
        <v>0</v>
      </c>
      <c r="H639" s="52" t="s">
        <v>0</v>
      </c>
      <c r="I639" s="52" t="s">
        <v>0</v>
      </c>
      <c r="J639" s="52" t="s">
        <v>0</v>
      </c>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f t="shared" si="20"/>
        <v>0</v>
      </c>
      <c r="BA639" s="51"/>
      <c r="BB639" s="51"/>
      <c r="BC639" s="51"/>
      <c r="BD639" s="51"/>
      <c r="BE639" s="51"/>
      <c r="BF639" s="51"/>
      <c r="BG639" s="51"/>
      <c r="BH639" s="51"/>
      <c r="BI639" s="51"/>
      <c r="BJ639" s="51"/>
      <c r="BK639" s="51"/>
      <c r="BL639" s="51"/>
      <c r="BM639" s="51"/>
      <c r="BN639" s="51"/>
      <c r="BO639" s="51"/>
      <c r="BP639" s="51"/>
      <c r="BQ639" s="51"/>
    </row>
    <row r="640" spans="1:69" ht="13.2" customHeight="1" x14ac:dyDescent="0.2">
      <c r="A640" s="69">
        <f t="shared" si="19"/>
        <v>0</v>
      </c>
      <c r="B640" s="52" t="s">
        <v>0</v>
      </c>
      <c r="C640" s="52" t="s">
        <v>0</v>
      </c>
      <c r="D640" s="52" t="s">
        <v>0</v>
      </c>
      <c r="E640" s="52" t="s">
        <v>0</v>
      </c>
      <c r="F640" s="52" t="s">
        <v>0</v>
      </c>
      <c r="G640" s="52" t="s">
        <v>0</v>
      </c>
      <c r="H640" s="52" t="s">
        <v>0</v>
      </c>
      <c r="I640" s="52" t="s">
        <v>0</v>
      </c>
      <c r="J640" s="52" t="s">
        <v>0</v>
      </c>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f t="shared" si="20"/>
        <v>0</v>
      </c>
      <c r="BA640" s="66"/>
      <c r="BB640" s="66"/>
      <c r="BC640" s="66"/>
      <c r="BD640" s="66"/>
      <c r="BE640" s="66"/>
      <c r="BF640" s="66"/>
      <c r="BG640" s="66"/>
      <c r="BH640" s="66"/>
      <c r="BI640" s="66"/>
      <c r="BJ640" s="66"/>
      <c r="BK640" s="66"/>
      <c r="BL640" s="66"/>
      <c r="BM640" s="66"/>
      <c r="BN640" s="66"/>
      <c r="BO640" s="66"/>
      <c r="BP640" s="66"/>
      <c r="BQ640" s="66"/>
    </row>
    <row r="641" spans="1:69" ht="13.2" customHeight="1" x14ac:dyDescent="0.2">
      <c r="A641" s="69">
        <f t="shared" si="19"/>
        <v>0</v>
      </c>
      <c r="B641" s="52" t="s">
        <v>0</v>
      </c>
      <c r="C641" s="52" t="s">
        <v>0</v>
      </c>
      <c r="D641" s="52" t="s">
        <v>0</v>
      </c>
      <c r="E641" s="52" t="s">
        <v>0</v>
      </c>
      <c r="F641" s="52" t="s">
        <v>0</v>
      </c>
      <c r="G641" s="52" t="s">
        <v>0</v>
      </c>
      <c r="H641" s="52" t="s">
        <v>0</v>
      </c>
      <c r="I641" s="52" t="s">
        <v>0</v>
      </c>
      <c r="J641" s="52" t="s">
        <v>0</v>
      </c>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f t="shared" si="20"/>
        <v>0</v>
      </c>
      <c r="BA641" s="51"/>
      <c r="BB641" s="51"/>
      <c r="BC641" s="51"/>
      <c r="BD641" s="51"/>
      <c r="BE641" s="51"/>
      <c r="BF641" s="51"/>
      <c r="BG641" s="51"/>
      <c r="BH641" s="51"/>
      <c r="BI641" s="51"/>
      <c r="BJ641" s="51"/>
      <c r="BK641" s="51"/>
      <c r="BL641" s="51"/>
      <c r="BM641" s="51"/>
      <c r="BN641" s="51"/>
      <c r="BO641" s="51"/>
      <c r="BP641" s="51"/>
      <c r="BQ641" s="51"/>
    </row>
    <row r="642" spans="1:69" ht="13.2" customHeight="1" x14ac:dyDescent="0.2">
      <c r="A642" s="69">
        <f t="shared" si="19"/>
        <v>0</v>
      </c>
      <c r="B642" s="52" t="s">
        <v>0</v>
      </c>
      <c r="C642" s="52" t="s">
        <v>0</v>
      </c>
      <c r="D642" s="52" t="s">
        <v>0</v>
      </c>
      <c r="E642" s="52" t="s">
        <v>0</v>
      </c>
      <c r="F642" s="52" t="s">
        <v>0</v>
      </c>
      <c r="G642" s="52" t="s">
        <v>0</v>
      </c>
      <c r="H642" s="52" t="s">
        <v>0</v>
      </c>
      <c r="I642" s="52" t="s">
        <v>0</v>
      </c>
      <c r="J642" s="52" t="s">
        <v>0</v>
      </c>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f t="shared" si="20"/>
        <v>0</v>
      </c>
      <c r="BA642" s="66"/>
      <c r="BB642" s="66"/>
      <c r="BC642" s="66"/>
      <c r="BD642" s="66"/>
      <c r="BE642" s="66"/>
      <c r="BF642" s="66"/>
      <c r="BG642" s="66"/>
      <c r="BH642" s="66"/>
      <c r="BI642" s="66"/>
      <c r="BJ642" s="66"/>
      <c r="BK642" s="66"/>
      <c r="BL642" s="66"/>
      <c r="BM642" s="66"/>
      <c r="BN642" s="66"/>
      <c r="BO642" s="66"/>
      <c r="BP642" s="66"/>
      <c r="BQ642" s="66"/>
    </row>
    <row r="643" spans="1:69" ht="13.2" customHeight="1" x14ac:dyDescent="0.2">
      <c r="A643" s="69">
        <f t="shared" si="19"/>
        <v>0</v>
      </c>
      <c r="B643" s="52" t="s">
        <v>0</v>
      </c>
      <c r="C643" s="52" t="s">
        <v>0</v>
      </c>
      <c r="D643" s="52" t="s">
        <v>0</v>
      </c>
      <c r="E643" s="52" t="s">
        <v>0</v>
      </c>
      <c r="F643" s="52" t="s">
        <v>0</v>
      </c>
      <c r="G643" s="52" t="s">
        <v>0</v>
      </c>
      <c r="H643" s="52" t="s">
        <v>0</v>
      </c>
      <c r="I643" s="52" t="s">
        <v>0</v>
      </c>
      <c r="J643" s="52" t="s">
        <v>0</v>
      </c>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f t="shared" si="20"/>
        <v>0</v>
      </c>
      <c r="BA643" s="51"/>
      <c r="BB643" s="51"/>
      <c r="BC643" s="51"/>
      <c r="BD643" s="51"/>
      <c r="BE643" s="51"/>
      <c r="BF643" s="51"/>
      <c r="BG643" s="51"/>
      <c r="BH643" s="51"/>
      <c r="BI643" s="51"/>
      <c r="BJ643" s="51"/>
      <c r="BK643" s="51"/>
      <c r="BL643" s="51"/>
      <c r="BM643" s="51"/>
      <c r="BN643" s="51"/>
      <c r="BO643" s="51"/>
      <c r="BP643" s="51"/>
      <c r="BQ643" s="51"/>
    </row>
    <row r="644" spans="1:69" ht="13.2" customHeight="1" x14ac:dyDescent="0.2">
      <c r="A644" s="69">
        <f t="shared" si="19"/>
        <v>0</v>
      </c>
      <c r="B644" s="52" t="s">
        <v>0</v>
      </c>
      <c r="C644" s="52" t="s">
        <v>0</v>
      </c>
      <c r="D644" s="52" t="s">
        <v>0</v>
      </c>
      <c r="E644" s="52" t="s">
        <v>0</v>
      </c>
      <c r="F644" s="52" t="s">
        <v>0</v>
      </c>
      <c r="G644" s="52" t="s">
        <v>0</v>
      </c>
      <c r="H644" s="52" t="s">
        <v>0</v>
      </c>
      <c r="I644" s="52" t="s">
        <v>0</v>
      </c>
      <c r="J644" s="52" t="s">
        <v>0</v>
      </c>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f t="shared" si="20"/>
        <v>0</v>
      </c>
      <c r="BA644" s="66"/>
      <c r="BB644" s="66"/>
      <c r="BC644" s="66"/>
      <c r="BD644" s="66"/>
      <c r="BE644" s="66"/>
      <c r="BF644" s="66"/>
      <c r="BG644" s="66"/>
      <c r="BH644" s="66"/>
      <c r="BI644" s="66"/>
      <c r="BJ644" s="66"/>
      <c r="BK644" s="66"/>
      <c r="BL644" s="66"/>
      <c r="BM644" s="66"/>
      <c r="BN644" s="66"/>
      <c r="BO644" s="66"/>
      <c r="BP644" s="66"/>
      <c r="BQ644" s="66"/>
    </row>
    <row r="645" spans="1:69" ht="13.2" customHeight="1" x14ac:dyDescent="0.2">
      <c r="A645" s="69">
        <f t="shared" si="19"/>
        <v>0</v>
      </c>
      <c r="B645" s="52" t="s">
        <v>0</v>
      </c>
      <c r="C645" s="52" t="s">
        <v>0</v>
      </c>
      <c r="D645" s="52" t="s">
        <v>0</v>
      </c>
      <c r="E645" s="52" t="s">
        <v>0</v>
      </c>
      <c r="F645" s="52" t="s">
        <v>0</v>
      </c>
      <c r="G645" s="52" t="s">
        <v>0</v>
      </c>
      <c r="H645" s="52" t="s">
        <v>0</v>
      </c>
      <c r="I645" s="52" t="s">
        <v>0</v>
      </c>
      <c r="J645" s="52" t="s">
        <v>0</v>
      </c>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f t="shared" si="20"/>
        <v>0</v>
      </c>
      <c r="BA645" s="51"/>
      <c r="BB645" s="51"/>
      <c r="BC645" s="51"/>
      <c r="BD645" s="51"/>
      <c r="BE645" s="51"/>
      <c r="BF645" s="51"/>
      <c r="BG645" s="51"/>
      <c r="BH645" s="51"/>
      <c r="BI645" s="51"/>
      <c r="BJ645" s="51"/>
      <c r="BK645" s="51"/>
      <c r="BL645" s="51"/>
      <c r="BM645" s="51"/>
      <c r="BN645" s="51"/>
      <c r="BO645" s="51"/>
      <c r="BP645" s="51"/>
      <c r="BQ645" s="51"/>
    </row>
    <row r="646" spans="1:69" ht="13.2" customHeight="1" x14ac:dyDescent="0.2">
      <c r="A646" s="69">
        <f t="shared" si="19"/>
        <v>0</v>
      </c>
      <c r="B646" s="52" t="s">
        <v>0</v>
      </c>
      <c r="C646" s="52" t="s">
        <v>0</v>
      </c>
      <c r="D646" s="52" t="s">
        <v>0</v>
      </c>
      <c r="E646" s="52" t="s">
        <v>0</v>
      </c>
      <c r="F646" s="52" t="s">
        <v>0</v>
      </c>
      <c r="G646" s="52" t="s">
        <v>0</v>
      </c>
      <c r="H646" s="52" t="s">
        <v>0</v>
      </c>
      <c r="I646" s="52" t="s">
        <v>0</v>
      </c>
      <c r="J646" s="52" t="s">
        <v>0</v>
      </c>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f t="shared" si="20"/>
        <v>0</v>
      </c>
      <c r="BA646" s="66"/>
      <c r="BB646" s="66"/>
      <c r="BC646" s="66"/>
      <c r="BD646" s="66"/>
      <c r="BE646" s="66"/>
      <c r="BF646" s="66"/>
      <c r="BG646" s="66"/>
      <c r="BH646" s="66"/>
      <c r="BI646" s="66"/>
      <c r="BJ646" s="66"/>
      <c r="BK646" s="66"/>
      <c r="BL646" s="66"/>
      <c r="BM646" s="66"/>
      <c r="BN646" s="66"/>
      <c r="BO646" s="66"/>
      <c r="BP646" s="66"/>
      <c r="BQ646" s="66"/>
    </row>
    <row r="647" spans="1:69" ht="13.2" customHeight="1" x14ac:dyDescent="0.2">
      <c r="A647" s="69">
        <f t="shared" si="19"/>
        <v>0</v>
      </c>
      <c r="B647" s="52" t="s">
        <v>0</v>
      </c>
      <c r="C647" s="52" t="s">
        <v>0</v>
      </c>
      <c r="D647" s="52" t="s">
        <v>0</v>
      </c>
      <c r="E647" s="52" t="s">
        <v>0</v>
      </c>
      <c r="F647" s="52" t="s">
        <v>0</v>
      </c>
      <c r="G647" s="52" t="s">
        <v>0</v>
      </c>
      <c r="H647" s="52" t="s">
        <v>0</v>
      </c>
      <c r="I647" s="52" t="s">
        <v>0</v>
      </c>
      <c r="J647" s="52" t="s">
        <v>0</v>
      </c>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f t="shared" si="20"/>
        <v>0</v>
      </c>
      <c r="BA647" s="51"/>
      <c r="BB647" s="51"/>
      <c r="BC647" s="51"/>
      <c r="BD647" s="51"/>
      <c r="BE647" s="51"/>
      <c r="BF647" s="51"/>
      <c r="BG647" s="51"/>
      <c r="BH647" s="51"/>
      <c r="BI647" s="51"/>
      <c r="BJ647" s="51"/>
      <c r="BK647" s="51"/>
      <c r="BL647" s="51"/>
      <c r="BM647" s="51"/>
      <c r="BN647" s="51"/>
      <c r="BO647" s="51"/>
      <c r="BP647" s="51"/>
      <c r="BQ647" s="51"/>
    </row>
    <row r="648" spans="1:69" ht="13.2" customHeight="1" x14ac:dyDescent="0.2">
      <c r="A648" s="69">
        <f t="shared" si="19"/>
        <v>0</v>
      </c>
      <c r="B648" s="52" t="s">
        <v>0</v>
      </c>
      <c r="C648" s="52" t="s">
        <v>0</v>
      </c>
      <c r="D648" s="52" t="s">
        <v>0</v>
      </c>
      <c r="E648" s="52" t="s">
        <v>0</v>
      </c>
      <c r="F648" s="52" t="s">
        <v>0</v>
      </c>
      <c r="G648" s="52" t="s">
        <v>0</v>
      </c>
      <c r="H648" s="52" t="s">
        <v>0</v>
      </c>
      <c r="I648" s="52" t="s">
        <v>0</v>
      </c>
      <c r="J648" s="52" t="s">
        <v>0</v>
      </c>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f t="shared" si="20"/>
        <v>0</v>
      </c>
      <c r="BA648" s="66"/>
      <c r="BB648" s="66"/>
      <c r="BC648" s="66"/>
      <c r="BD648" s="66"/>
      <c r="BE648" s="66"/>
      <c r="BF648" s="66"/>
      <c r="BG648" s="66"/>
      <c r="BH648" s="66"/>
      <c r="BI648" s="66"/>
      <c r="BJ648" s="66"/>
      <c r="BK648" s="66"/>
      <c r="BL648" s="66"/>
      <c r="BM648" s="66"/>
      <c r="BN648" s="66"/>
      <c r="BO648" s="66"/>
      <c r="BP648" s="66"/>
      <c r="BQ648" s="66"/>
    </row>
    <row r="649" spans="1:69" ht="13.2" customHeight="1" x14ac:dyDescent="0.2">
      <c r="A649" s="69">
        <f t="shared" si="19"/>
        <v>0</v>
      </c>
      <c r="B649" s="52" t="s">
        <v>0</v>
      </c>
      <c r="C649" s="52" t="s">
        <v>0</v>
      </c>
      <c r="D649" s="52" t="s">
        <v>0</v>
      </c>
      <c r="E649" s="52" t="s">
        <v>0</v>
      </c>
      <c r="F649" s="52" t="s">
        <v>0</v>
      </c>
      <c r="G649" s="52" t="s">
        <v>0</v>
      </c>
      <c r="H649" s="52" t="s">
        <v>0</v>
      </c>
      <c r="I649" s="52" t="s">
        <v>0</v>
      </c>
      <c r="J649" s="52" t="s">
        <v>0</v>
      </c>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f t="shared" si="20"/>
        <v>0</v>
      </c>
      <c r="BA649" s="51"/>
      <c r="BB649" s="51"/>
      <c r="BC649" s="51"/>
      <c r="BD649" s="51"/>
      <c r="BE649" s="51"/>
      <c r="BF649" s="51"/>
      <c r="BG649" s="51"/>
      <c r="BH649" s="51"/>
      <c r="BI649" s="51"/>
      <c r="BJ649" s="51"/>
      <c r="BK649" s="51"/>
      <c r="BL649" s="51"/>
      <c r="BM649" s="51"/>
      <c r="BN649" s="51"/>
      <c r="BO649" s="51"/>
      <c r="BP649" s="51"/>
      <c r="BQ649" s="51"/>
    </row>
    <row r="650" spans="1:69" ht="13.2" customHeight="1" x14ac:dyDescent="0.2">
      <c r="A650" s="69">
        <f t="shared" si="19"/>
        <v>0</v>
      </c>
      <c r="B650" s="52" t="s">
        <v>0</v>
      </c>
      <c r="C650" s="52" t="s">
        <v>0</v>
      </c>
      <c r="D650" s="52" t="s">
        <v>0</v>
      </c>
      <c r="E650" s="52" t="s">
        <v>0</v>
      </c>
      <c r="F650" s="52" t="s">
        <v>0</v>
      </c>
      <c r="G650" s="52" t="s">
        <v>0</v>
      </c>
      <c r="H650" s="52" t="s">
        <v>0</v>
      </c>
      <c r="I650" s="52" t="s">
        <v>0</v>
      </c>
      <c r="J650" s="52" t="s">
        <v>0</v>
      </c>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f t="shared" si="20"/>
        <v>0</v>
      </c>
      <c r="BA650" s="66"/>
      <c r="BB650" s="66"/>
      <c r="BC650" s="66"/>
      <c r="BD650" s="66"/>
      <c r="BE650" s="66"/>
      <c r="BF650" s="66"/>
      <c r="BG650" s="66"/>
      <c r="BH650" s="66"/>
      <c r="BI650" s="66"/>
      <c r="BJ650" s="66"/>
      <c r="BK650" s="66"/>
      <c r="BL650" s="66"/>
      <c r="BM650" s="66"/>
      <c r="BN650" s="66"/>
      <c r="BO650" s="66"/>
      <c r="BP650" s="66"/>
      <c r="BQ650" s="66"/>
    </row>
    <row r="651" spans="1:69" ht="13.2" customHeight="1" x14ac:dyDescent="0.2">
      <c r="A651" s="69">
        <f t="shared" si="19"/>
        <v>0</v>
      </c>
      <c r="B651" s="52" t="s">
        <v>0</v>
      </c>
      <c r="C651" s="52" t="s">
        <v>0</v>
      </c>
      <c r="D651" s="52" t="s">
        <v>0</v>
      </c>
      <c r="E651" s="52" t="s">
        <v>0</v>
      </c>
      <c r="F651" s="52" t="s">
        <v>0</v>
      </c>
      <c r="G651" s="52" t="s">
        <v>0</v>
      </c>
      <c r="H651" s="52" t="s">
        <v>0</v>
      </c>
      <c r="I651" s="52" t="s">
        <v>0</v>
      </c>
      <c r="J651" s="52" t="s">
        <v>0</v>
      </c>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f t="shared" si="20"/>
        <v>0</v>
      </c>
      <c r="BA651" s="51"/>
      <c r="BB651" s="51"/>
      <c r="BC651" s="51"/>
      <c r="BD651" s="51"/>
      <c r="BE651" s="51"/>
      <c r="BF651" s="51"/>
      <c r="BG651" s="51"/>
      <c r="BH651" s="51"/>
      <c r="BI651" s="51"/>
      <c r="BJ651" s="51"/>
      <c r="BK651" s="51"/>
      <c r="BL651" s="51"/>
      <c r="BM651" s="51"/>
      <c r="BN651" s="51"/>
      <c r="BO651" s="51"/>
      <c r="BP651" s="51"/>
      <c r="BQ651" s="51"/>
    </row>
    <row r="652" spans="1:69" ht="13.2" customHeight="1" x14ac:dyDescent="0.2">
      <c r="A652" s="69">
        <f t="shared" si="19"/>
        <v>0</v>
      </c>
      <c r="B652" s="52" t="s">
        <v>0</v>
      </c>
      <c r="C652" s="52" t="s">
        <v>0</v>
      </c>
      <c r="D652" s="52" t="s">
        <v>0</v>
      </c>
      <c r="E652" s="52" t="s">
        <v>0</v>
      </c>
      <c r="F652" s="52" t="s">
        <v>0</v>
      </c>
      <c r="G652" s="52" t="s">
        <v>0</v>
      </c>
      <c r="H652" s="52" t="s">
        <v>0</v>
      </c>
      <c r="I652" s="52" t="s">
        <v>0</v>
      </c>
      <c r="J652" s="52" t="s">
        <v>0</v>
      </c>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f t="shared" si="20"/>
        <v>0</v>
      </c>
      <c r="BA652" s="66"/>
      <c r="BB652" s="66"/>
      <c r="BC652" s="66"/>
      <c r="BD652" s="66"/>
      <c r="BE652" s="66"/>
      <c r="BF652" s="66"/>
      <c r="BG652" s="66"/>
      <c r="BH652" s="66"/>
      <c r="BI652" s="66"/>
      <c r="BJ652" s="66"/>
      <c r="BK652" s="66"/>
      <c r="BL652" s="66"/>
      <c r="BM652" s="66"/>
      <c r="BN652" s="66"/>
      <c r="BO652" s="66"/>
      <c r="BP652" s="66"/>
      <c r="BQ652" s="66"/>
    </row>
    <row r="653" spans="1:69" ht="13.2" customHeight="1" x14ac:dyDescent="0.2">
      <c r="A653" s="69">
        <f t="shared" si="19"/>
        <v>0</v>
      </c>
      <c r="B653" s="52" t="s">
        <v>0</v>
      </c>
      <c r="C653" s="52" t="s">
        <v>0</v>
      </c>
      <c r="D653" s="52" t="s">
        <v>0</v>
      </c>
      <c r="E653" s="52" t="s">
        <v>0</v>
      </c>
      <c r="F653" s="52" t="s">
        <v>0</v>
      </c>
      <c r="G653" s="52" t="s">
        <v>0</v>
      </c>
      <c r="H653" s="52" t="s">
        <v>0</v>
      </c>
      <c r="I653" s="52" t="s">
        <v>0</v>
      </c>
      <c r="J653" s="52" t="s">
        <v>0</v>
      </c>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f t="shared" si="20"/>
        <v>0</v>
      </c>
      <c r="BA653" s="51"/>
      <c r="BB653" s="51"/>
      <c r="BC653" s="51"/>
      <c r="BD653" s="51"/>
      <c r="BE653" s="51"/>
      <c r="BF653" s="51"/>
      <c r="BG653" s="51"/>
      <c r="BH653" s="51"/>
      <c r="BI653" s="51"/>
      <c r="BJ653" s="51"/>
      <c r="BK653" s="51"/>
      <c r="BL653" s="51"/>
      <c r="BM653" s="51"/>
      <c r="BN653" s="51"/>
      <c r="BO653" s="51"/>
      <c r="BP653" s="51"/>
      <c r="BQ653" s="51"/>
    </row>
    <row r="654" spans="1:69" ht="13.2" customHeight="1" x14ac:dyDescent="0.2">
      <c r="A654" s="69">
        <f t="shared" ref="A654:A717" si="21">L654</f>
        <v>0</v>
      </c>
      <c r="B654" s="52" t="s">
        <v>0</v>
      </c>
      <c r="C654" s="52" t="s">
        <v>0</v>
      </c>
      <c r="D654" s="52" t="s">
        <v>0</v>
      </c>
      <c r="E654" s="52" t="s">
        <v>0</v>
      </c>
      <c r="F654" s="52" t="s">
        <v>0</v>
      </c>
      <c r="G654" s="52" t="s">
        <v>0</v>
      </c>
      <c r="H654" s="52" t="s">
        <v>0</v>
      </c>
      <c r="I654" s="52" t="s">
        <v>0</v>
      </c>
      <c r="J654" s="52" t="s">
        <v>0</v>
      </c>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f t="shared" ref="AZ654:AZ717" si="22">SUM(AF654:AY654)</f>
        <v>0</v>
      </c>
      <c r="BA654" s="66"/>
      <c r="BB654" s="66"/>
      <c r="BC654" s="66"/>
      <c r="BD654" s="66"/>
      <c r="BE654" s="66"/>
      <c r="BF654" s="66"/>
      <c r="BG654" s="66"/>
      <c r="BH654" s="66"/>
      <c r="BI654" s="66"/>
      <c r="BJ654" s="66"/>
      <c r="BK654" s="66"/>
      <c r="BL654" s="66"/>
      <c r="BM654" s="66"/>
      <c r="BN654" s="66"/>
      <c r="BO654" s="66"/>
      <c r="BP654" s="66"/>
      <c r="BQ654" s="66"/>
    </row>
    <row r="655" spans="1:69" ht="13.2" customHeight="1" x14ac:dyDescent="0.2">
      <c r="A655" s="69">
        <f t="shared" si="21"/>
        <v>0</v>
      </c>
      <c r="B655" s="52" t="s">
        <v>0</v>
      </c>
      <c r="C655" s="52" t="s">
        <v>0</v>
      </c>
      <c r="D655" s="52" t="s">
        <v>0</v>
      </c>
      <c r="E655" s="52" t="s">
        <v>0</v>
      </c>
      <c r="F655" s="52" t="s">
        <v>0</v>
      </c>
      <c r="G655" s="52" t="s">
        <v>0</v>
      </c>
      <c r="H655" s="52" t="s">
        <v>0</v>
      </c>
      <c r="I655" s="52" t="s">
        <v>0</v>
      </c>
      <c r="J655" s="52" t="s">
        <v>0</v>
      </c>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f t="shared" si="22"/>
        <v>0</v>
      </c>
      <c r="BA655" s="51"/>
      <c r="BB655" s="51"/>
      <c r="BC655" s="51"/>
      <c r="BD655" s="51"/>
      <c r="BE655" s="51"/>
      <c r="BF655" s="51"/>
      <c r="BG655" s="51"/>
      <c r="BH655" s="51"/>
      <c r="BI655" s="51"/>
      <c r="BJ655" s="51"/>
      <c r="BK655" s="51"/>
      <c r="BL655" s="51"/>
      <c r="BM655" s="51"/>
      <c r="BN655" s="51"/>
      <c r="BO655" s="51"/>
      <c r="BP655" s="51"/>
      <c r="BQ655" s="51"/>
    </row>
    <row r="656" spans="1:69" ht="13.2" customHeight="1" x14ac:dyDescent="0.2">
      <c r="A656" s="69">
        <f t="shared" si="21"/>
        <v>0</v>
      </c>
      <c r="B656" s="52" t="s">
        <v>0</v>
      </c>
      <c r="C656" s="52" t="s">
        <v>0</v>
      </c>
      <c r="D656" s="52" t="s">
        <v>0</v>
      </c>
      <c r="E656" s="52" t="s">
        <v>0</v>
      </c>
      <c r="F656" s="52" t="s">
        <v>0</v>
      </c>
      <c r="G656" s="52" t="s">
        <v>0</v>
      </c>
      <c r="H656" s="52" t="s">
        <v>0</v>
      </c>
      <c r="I656" s="52" t="s">
        <v>0</v>
      </c>
      <c r="J656" s="52" t="s">
        <v>0</v>
      </c>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f t="shared" si="22"/>
        <v>0</v>
      </c>
      <c r="BA656" s="66"/>
      <c r="BB656" s="66"/>
      <c r="BC656" s="66"/>
      <c r="BD656" s="66"/>
      <c r="BE656" s="66"/>
      <c r="BF656" s="66"/>
      <c r="BG656" s="66"/>
      <c r="BH656" s="66"/>
      <c r="BI656" s="66"/>
      <c r="BJ656" s="66"/>
      <c r="BK656" s="66"/>
      <c r="BL656" s="66"/>
      <c r="BM656" s="66"/>
      <c r="BN656" s="66"/>
      <c r="BO656" s="66"/>
      <c r="BP656" s="66"/>
      <c r="BQ656" s="66"/>
    </row>
    <row r="657" spans="1:69" ht="13.2" customHeight="1" x14ac:dyDescent="0.2">
      <c r="A657" s="69">
        <f t="shared" si="21"/>
        <v>0</v>
      </c>
      <c r="B657" s="52" t="s">
        <v>0</v>
      </c>
      <c r="C657" s="52" t="s">
        <v>0</v>
      </c>
      <c r="D657" s="52" t="s">
        <v>0</v>
      </c>
      <c r="E657" s="52" t="s">
        <v>0</v>
      </c>
      <c r="F657" s="52" t="s">
        <v>0</v>
      </c>
      <c r="G657" s="52" t="s">
        <v>0</v>
      </c>
      <c r="H657" s="52" t="s">
        <v>0</v>
      </c>
      <c r="I657" s="52" t="s">
        <v>0</v>
      </c>
      <c r="J657" s="52" t="s">
        <v>0</v>
      </c>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f t="shared" si="22"/>
        <v>0</v>
      </c>
      <c r="BA657" s="51"/>
      <c r="BB657" s="51"/>
      <c r="BC657" s="51"/>
      <c r="BD657" s="51"/>
      <c r="BE657" s="51"/>
      <c r="BF657" s="51"/>
      <c r="BG657" s="51"/>
      <c r="BH657" s="51"/>
      <c r="BI657" s="51"/>
      <c r="BJ657" s="51"/>
      <c r="BK657" s="51"/>
      <c r="BL657" s="51"/>
      <c r="BM657" s="51"/>
      <c r="BN657" s="51"/>
      <c r="BO657" s="51"/>
      <c r="BP657" s="51"/>
      <c r="BQ657" s="51"/>
    </row>
    <row r="658" spans="1:69" ht="13.2" customHeight="1" x14ac:dyDescent="0.2">
      <c r="A658" s="69">
        <f t="shared" si="21"/>
        <v>0</v>
      </c>
      <c r="B658" s="52" t="s">
        <v>0</v>
      </c>
      <c r="C658" s="52" t="s">
        <v>0</v>
      </c>
      <c r="D658" s="52" t="s">
        <v>0</v>
      </c>
      <c r="E658" s="52" t="s">
        <v>0</v>
      </c>
      <c r="F658" s="52" t="s">
        <v>0</v>
      </c>
      <c r="G658" s="52" t="s">
        <v>0</v>
      </c>
      <c r="H658" s="52" t="s">
        <v>0</v>
      </c>
      <c r="I658" s="52" t="s">
        <v>0</v>
      </c>
      <c r="J658" s="52" t="s">
        <v>0</v>
      </c>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f t="shared" si="22"/>
        <v>0</v>
      </c>
      <c r="BA658" s="66"/>
      <c r="BB658" s="66"/>
      <c r="BC658" s="66"/>
      <c r="BD658" s="66"/>
      <c r="BE658" s="66"/>
      <c r="BF658" s="66"/>
      <c r="BG658" s="66"/>
      <c r="BH658" s="66"/>
      <c r="BI658" s="66"/>
      <c r="BJ658" s="66"/>
      <c r="BK658" s="66"/>
      <c r="BL658" s="66"/>
      <c r="BM658" s="66"/>
      <c r="BN658" s="66"/>
      <c r="BO658" s="66"/>
      <c r="BP658" s="66"/>
      <c r="BQ658" s="66"/>
    </row>
    <row r="659" spans="1:69" ht="13.2" customHeight="1" x14ac:dyDescent="0.2">
      <c r="A659" s="69">
        <f t="shared" si="21"/>
        <v>0</v>
      </c>
      <c r="B659" s="52" t="s">
        <v>0</v>
      </c>
      <c r="C659" s="52" t="s">
        <v>0</v>
      </c>
      <c r="D659" s="52" t="s">
        <v>0</v>
      </c>
      <c r="E659" s="52" t="s">
        <v>0</v>
      </c>
      <c r="F659" s="52" t="s">
        <v>0</v>
      </c>
      <c r="G659" s="52" t="s">
        <v>0</v>
      </c>
      <c r="H659" s="52" t="s">
        <v>0</v>
      </c>
      <c r="I659" s="52" t="s">
        <v>0</v>
      </c>
      <c r="J659" s="52" t="s">
        <v>0</v>
      </c>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f t="shared" si="22"/>
        <v>0</v>
      </c>
      <c r="BA659" s="51"/>
      <c r="BB659" s="51"/>
      <c r="BC659" s="51"/>
      <c r="BD659" s="51"/>
      <c r="BE659" s="51"/>
      <c r="BF659" s="51"/>
      <c r="BG659" s="51"/>
      <c r="BH659" s="51"/>
      <c r="BI659" s="51"/>
      <c r="BJ659" s="51"/>
      <c r="BK659" s="51"/>
      <c r="BL659" s="51"/>
      <c r="BM659" s="51"/>
      <c r="BN659" s="51"/>
      <c r="BO659" s="51"/>
      <c r="BP659" s="51"/>
      <c r="BQ659" s="51"/>
    </row>
    <row r="660" spans="1:69" ht="13.2" customHeight="1" x14ac:dyDescent="0.2">
      <c r="A660" s="69">
        <f t="shared" si="21"/>
        <v>0</v>
      </c>
      <c r="B660" s="52" t="s">
        <v>0</v>
      </c>
      <c r="C660" s="52" t="s">
        <v>0</v>
      </c>
      <c r="D660" s="52" t="s">
        <v>0</v>
      </c>
      <c r="E660" s="52" t="s">
        <v>0</v>
      </c>
      <c r="F660" s="52" t="s">
        <v>0</v>
      </c>
      <c r="G660" s="52" t="s">
        <v>0</v>
      </c>
      <c r="H660" s="52" t="s">
        <v>0</v>
      </c>
      <c r="I660" s="52" t="s">
        <v>0</v>
      </c>
      <c r="J660" s="52" t="s">
        <v>0</v>
      </c>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f t="shared" si="22"/>
        <v>0</v>
      </c>
      <c r="BA660" s="66"/>
      <c r="BB660" s="66"/>
      <c r="BC660" s="66"/>
      <c r="BD660" s="66"/>
      <c r="BE660" s="66"/>
      <c r="BF660" s="66"/>
      <c r="BG660" s="66"/>
      <c r="BH660" s="66"/>
      <c r="BI660" s="66"/>
      <c r="BJ660" s="66"/>
      <c r="BK660" s="66"/>
      <c r="BL660" s="66"/>
      <c r="BM660" s="66"/>
      <c r="BN660" s="66"/>
      <c r="BO660" s="66"/>
      <c r="BP660" s="66"/>
      <c r="BQ660" s="66"/>
    </row>
    <row r="661" spans="1:69" ht="13.2" customHeight="1" x14ac:dyDescent="0.2">
      <c r="A661" s="69">
        <f t="shared" si="21"/>
        <v>0</v>
      </c>
      <c r="B661" s="52" t="s">
        <v>0</v>
      </c>
      <c r="C661" s="52" t="s">
        <v>0</v>
      </c>
      <c r="D661" s="52" t="s">
        <v>0</v>
      </c>
      <c r="E661" s="52" t="s">
        <v>0</v>
      </c>
      <c r="F661" s="52" t="s">
        <v>0</v>
      </c>
      <c r="G661" s="52" t="s">
        <v>0</v>
      </c>
      <c r="H661" s="52" t="s">
        <v>0</v>
      </c>
      <c r="I661" s="52" t="s">
        <v>0</v>
      </c>
      <c r="J661" s="52" t="s">
        <v>0</v>
      </c>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f t="shared" si="22"/>
        <v>0</v>
      </c>
      <c r="BA661" s="51"/>
      <c r="BB661" s="51"/>
      <c r="BC661" s="51"/>
      <c r="BD661" s="51"/>
      <c r="BE661" s="51"/>
      <c r="BF661" s="51"/>
      <c r="BG661" s="51"/>
      <c r="BH661" s="51"/>
      <c r="BI661" s="51"/>
      <c r="BJ661" s="51"/>
      <c r="BK661" s="51"/>
      <c r="BL661" s="51"/>
      <c r="BM661" s="51"/>
      <c r="BN661" s="51"/>
      <c r="BO661" s="51"/>
      <c r="BP661" s="51"/>
      <c r="BQ661" s="51"/>
    </row>
    <row r="662" spans="1:69" ht="13.2" customHeight="1" x14ac:dyDescent="0.2">
      <c r="A662" s="69">
        <f t="shared" si="21"/>
        <v>0</v>
      </c>
      <c r="B662" s="52" t="s">
        <v>0</v>
      </c>
      <c r="C662" s="52" t="s">
        <v>0</v>
      </c>
      <c r="D662" s="52" t="s">
        <v>0</v>
      </c>
      <c r="E662" s="52" t="s">
        <v>0</v>
      </c>
      <c r="F662" s="52" t="s">
        <v>0</v>
      </c>
      <c r="G662" s="52" t="s">
        <v>0</v>
      </c>
      <c r="H662" s="52" t="s">
        <v>0</v>
      </c>
      <c r="I662" s="52" t="s">
        <v>0</v>
      </c>
      <c r="J662" s="52" t="s">
        <v>0</v>
      </c>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f t="shared" si="22"/>
        <v>0</v>
      </c>
      <c r="BA662" s="66"/>
      <c r="BB662" s="66"/>
      <c r="BC662" s="66"/>
      <c r="BD662" s="66"/>
      <c r="BE662" s="66"/>
      <c r="BF662" s="66"/>
      <c r="BG662" s="66"/>
      <c r="BH662" s="66"/>
      <c r="BI662" s="66"/>
      <c r="BJ662" s="66"/>
      <c r="BK662" s="66"/>
      <c r="BL662" s="66"/>
      <c r="BM662" s="66"/>
      <c r="BN662" s="66"/>
      <c r="BO662" s="66"/>
      <c r="BP662" s="66"/>
      <c r="BQ662" s="66"/>
    </row>
    <row r="663" spans="1:69" ht="13.2" customHeight="1" x14ac:dyDescent="0.2">
      <c r="A663" s="69">
        <f t="shared" si="21"/>
        <v>0</v>
      </c>
      <c r="B663" s="52" t="s">
        <v>0</v>
      </c>
      <c r="C663" s="52" t="s">
        <v>0</v>
      </c>
      <c r="D663" s="52" t="s">
        <v>0</v>
      </c>
      <c r="E663" s="52" t="s">
        <v>0</v>
      </c>
      <c r="F663" s="52" t="s">
        <v>0</v>
      </c>
      <c r="G663" s="52" t="s">
        <v>0</v>
      </c>
      <c r="H663" s="52" t="s">
        <v>0</v>
      </c>
      <c r="I663" s="52" t="s">
        <v>0</v>
      </c>
      <c r="J663" s="52" t="s">
        <v>0</v>
      </c>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f t="shared" si="22"/>
        <v>0</v>
      </c>
      <c r="BA663" s="51"/>
      <c r="BB663" s="51"/>
      <c r="BC663" s="51"/>
      <c r="BD663" s="51"/>
      <c r="BE663" s="51"/>
      <c r="BF663" s="51"/>
      <c r="BG663" s="51"/>
      <c r="BH663" s="51"/>
      <c r="BI663" s="51"/>
      <c r="BJ663" s="51"/>
      <c r="BK663" s="51"/>
      <c r="BL663" s="51"/>
      <c r="BM663" s="51"/>
      <c r="BN663" s="51"/>
      <c r="BO663" s="51"/>
      <c r="BP663" s="51"/>
      <c r="BQ663" s="51"/>
    </row>
    <row r="664" spans="1:69" ht="13.2" customHeight="1" x14ac:dyDescent="0.2">
      <c r="A664" s="69">
        <f t="shared" si="21"/>
        <v>0</v>
      </c>
      <c r="B664" s="52" t="s">
        <v>0</v>
      </c>
      <c r="C664" s="52" t="s">
        <v>0</v>
      </c>
      <c r="D664" s="52" t="s">
        <v>0</v>
      </c>
      <c r="E664" s="52" t="s">
        <v>0</v>
      </c>
      <c r="F664" s="52" t="s">
        <v>0</v>
      </c>
      <c r="G664" s="52" t="s">
        <v>0</v>
      </c>
      <c r="H664" s="52" t="s">
        <v>0</v>
      </c>
      <c r="I664" s="52" t="s">
        <v>0</v>
      </c>
      <c r="J664" s="52" t="s">
        <v>0</v>
      </c>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f t="shared" si="22"/>
        <v>0</v>
      </c>
      <c r="BA664" s="66"/>
      <c r="BB664" s="66"/>
      <c r="BC664" s="66"/>
      <c r="BD664" s="66"/>
      <c r="BE664" s="66"/>
      <c r="BF664" s="66"/>
      <c r="BG664" s="66"/>
      <c r="BH664" s="66"/>
      <c r="BI664" s="66"/>
      <c r="BJ664" s="66"/>
      <c r="BK664" s="66"/>
      <c r="BL664" s="66"/>
      <c r="BM664" s="66"/>
      <c r="BN664" s="66"/>
      <c r="BO664" s="66"/>
      <c r="BP664" s="66"/>
      <c r="BQ664" s="66"/>
    </row>
    <row r="665" spans="1:69" ht="13.2" customHeight="1" x14ac:dyDescent="0.2">
      <c r="A665" s="69">
        <f t="shared" si="21"/>
        <v>0</v>
      </c>
      <c r="B665" s="52" t="s">
        <v>0</v>
      </c>
      <c r="C665" s="52" t="s">
        <v>0</v>
      </c>
      <c r="D665" s="52" t="s">
        <v>0</v>
      </c>
      <c r="E665" s="52" t="s">
        <v>0</v>
      </c>
      <c r="F665" s="52" t="s">
        <v>0</v>
      </c>
      <c r="G665" s="52" t="s">
        <v>0</v>
      </c>
      <c r="H665" s="52" t="s">
        <v>0</v>
      </c>
      <c r="I665" s="52" t="s">
        <v>0</v>
      </c>
      <c r="J665" s="52" t="s">
        <v>0</v>
      </c>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f t="shared" si="22"/>
        <v>0</v>
      </c>
      <c r="BA665" s="51"/>
      <c r="BB665" s="51"/>
      <c r="BC665" s="51"/>
      <c r="BD665" s="51"/>
      <c r="BE665" s="51"/>
      <c r="BF665" s="51"/>
      <c r="BG665" s="51"/>
      <c r="BH665" s="51"/>
      <c r="BI665" s="51"/>
      <c r="BJ665" s="51"/>
      <c r="BK665" s="51"/>
      <c r="BL665" s="51"/>
      <c r="BM665" s="51"/>
      <c r="BN665" s="51"/>
      <c r="BO665" s="51"/>
      <c r="BP665" s="51"/>
      <c r="BQ665" s="51"/>
    </row>
    <row r="666" spans="1:69" ht="13.2" customHeight="1" x14ac:dyDescent="0.2">
      <c r="A666" s="69">
        <f t="shared" si="21"/>
        <v>0</v>
      </c>
      <c r="B666" s="52" t="s">
        <v>0</v>
      </c>
      <c r="C666" s="52" t="s">
        <v>0</v>
      </c>
      <c r="D666" s="52" t="s">
        <v>0</v>
      </c>
      <c r="E666" s="52" t="s">
        <v>0</v>
      </c>
      <c r="F666" s="52" t="s">
        <v>0</v>
      </c>
      <c r="G666" s="52" t="s">
        <v>0</v>
      </c>
      <c r="H666" s="52" t="s">
        <v>0</v>
      </c>
      <c r="I666" s="52" t="s">
        <v>0</v>
      </c>
      <c r="J666" s="52" t="s">
        <v>0</v>
      </c>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f t="shared" si="22"/>
        <v>0</v>
      </c>
      <c r="BA666" s="66"/>
      <c r="BB666" s="66"/>
      <c r="BC666" s="66"/>
      <c r="BD666" s="66"/>
      <c r="BE666" s="66"/>
      <c r="BF666" s="66"/>
      <c r="BG666" s="66"/>
      <c r="BH666" s="66"/>
      <c r="BI666" s="66"/>
      <c r="BJ666" s="66"/>
      <c r="BK666" s="66"/>
      <c r="BL666" s="66"/>
      <c r="BM666" s="66"/>
      <c r="BN666" s="66"/>
      <c r="BO666" s="66"/>
      <c r="BP666" s="66"/>
      <c r="BQ666" s="66"/>
    </row>
    <row r="667" spans="1:69" ht="13.2" customHeight="1" x14ac:dyDescent="0.2">
      <c r="A667" s="69">
        <f t="shared" si="21"/>
        <v>0</v>
      </c>
      <c r="B667" s="52" t="s">
        <v>0</v>
      </c>
      <c r="C667" s="52" t="s">
        <v>0</v>
      </c>
      <c r="D667" s="52" t="s">
        <v>0</v>
      </c>
      <c r="E667" s="52" t="s">
        <v>0</v>
      </c>
      <c r="F667" s="52" t="s">
        <v>0</v>
      </c>
      <c r="G667" s="52" t="s">
        <v>0</v>
      </c>
      <c r="H667" s="52" t="s">
        <v>0</v>
      </c>
      <c r="I667" s="52" t="s">
        <v>0</v>
      </c>
      <c r="J667" s="52" t="s">
        <v>0</v>
      </c>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c r="AQ667" s="51"/>
      <c r="AR667" s="51"/>
      <c r="AS667" s="51"/>
      <c r="AT667" s="51"/>
      <c r="AU667" s="51"/>
      <c r="AV667" s="51"/>
      <c r="AW667" s="51"/>
      <c r="AX667" s="51"/>
      <c r="AY667" s="51"/>
      <c r="AZ667" s="51">
        <f t="shared" si="22"/>
        <v>0</v>
      </c>
      <c r="BA667" s="51"/>
      <c r="BB667" s="51"/>
      <c r="BC667" s="51"/>
      <c r="BD667" s="51"/>
      <c r="BE667" s="51"/>
      <c r="BF667" s="51"/>
      <c r="BG667" s="51"/>
      <c r="BH667" s="51"/>
      <c r="BI667" s="51"/>
      <c r="BJ667" s="51"/>
      <c r="BK667" s="51"/>
      <c r="BL667" s="51"/>
      <c r="BM667" s="51"/>
      <c r="BN667" s="51"/>
      <c r="BO667" s="51"/>
      <c r="BP667" s="51"/>
      <c r="BQ667" s="51"/>
    </row>
    <row r="668" spans="1:69" ht="13.2" customHeight="1" x14ac:dyDescent="0.2">
      <c r="A668" s="69">
        <f t="shared" si="21"/>
        <v>0</v>
      </c>
      <c r="B668" s="52" t="s">
        <v>0</v>
      </c>
      <c r="C668" s="52" t="s">
        <v>0</v>
      </c>
      <c r="D668" s="52" t="s">
        <v>0</v>
      </c>
      <c r="E668" s="52" t="s">
        <v>0</v>
      </c>
      <c r="F668" s="52" t="s">
        <v>0</v>
      </c>
      <c r="G668" s="52" t="s">
        <v>0</v>
      </c>
      <c r="H668" s="52" t="s">
        <v>0</v>
      </c>
      <c r="I668" s="52" t="s">
        <v>0</v>
      </c>
      <c r="J668" s="52" t="s">
        <v>0</v>
      </c>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f t="shared" si="22"/>
        <v>0</v>
      </c>
      <c r="BA668" s="66"/>
      <c r="BB668" s="66"/>
      <c r="BC668" s="66"/>
      <c r="BD668" s="66"/>
      <c r="BE668" s="66"/>
      <c r="BF668" s="66"/>
      <c r="BG668" s="66"/>
      <c r="BH668" s="66"/>
      <c r="BI668" s="66"/>
      <c r="BJ668" s="66"/>
      <c r="BK668" s="66"/>
      <c r="BL668" s="66"/>
      <c r="BM668" s="66"/>
      <c r="BN668" s="66"/>
      <c r="BO668" s="66"/>
      <c r="BP668" s="66"/>
      <c r="BQ668" s="66"/>
    </row>
    <row r="669" spans="1:69" ht="13.2" customHeight="1" x14ac:dyDescent="0.2">
      <c r="A669" s="69">
        <f t="shared" si="21"/>
        <v>0</v>
      </c>
      <c r="B669" s="52" t="s">
        <v>0</v>
      </c>
      <c r="C669" s="52" t="s">
        <v>0</v>
      </c>
      <c r="D669" s="52" t="s">
        <v>0</v>
      </c>
      <c r="E669" s="52" t="s">
        <v>0</v>
      </c>
      <c r="F669" s="52" t="s">
        <v>0</v>
      </c>
      <c r="G669" s="52" t="s">
        <v>0</v>
      </c>
      <c r="H669" s="52" t="s">
        <v>0</v>
      </c>
      <c r="I669" s="52" t="s">
        <v>0</v>
      </c>
      <c r="J669" s="52" t="s">
        <v>0</v>
      </c>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f t="shared" si="22"/>
        <v>0</v>
      </c>
      <c r="BA669" s="51"/>
      <c r="BB669" s="51"/>
      <c r="BC669" s="51"/>
      <c r="BD669" s="51"/>
      <c r="BE669" s="51"/>
      <c r="BF669" s="51"/>
      <c r="BG669" s="51"/>
      <c r="BH669" s="51"/>
      <c r="BI669" s="51"/>
      <c r="BJ669" s="51"/>
      <c r="BK669" s="51"/>
      <c r="BL669" s="51"/>
      <c r="BM669" s="51"/>
      <c r="BN669" s="51"/>
      <c r="BO669" s="51"/>
      <c r="BP669" s="51"/>
      <c r="BQ669" s="51"/>
    </row>
    <row r="670" spans="1:69" ht="13.2" customHeight="1" x14ac:dyDescent="0.2">
      <c r="A670" s="69">
        <f t="shared" si="21"/>
        <v>0</v>
      </c>
      <c r="B670" s="52" t="s">
        <v>0</v>
      </c>
      <c r="C670" s="52" t="s">
        <v>0</v>
      </c>
      <c r="D670" s="52" t="s">
        <v>0</v>
      </c>
      <c r="E670" s="52" t="s">
        <v>0</v>
      </c>
      <c r="F670" s="52" t="s">
        <v>0</v>
      </c>
      <c r="G670" s="52" t="s">
        <v>0</v>
      </c>
      <c r="H670" s="52" t="s">
        <v>0</v>
      </c>
      <c r="I670" s="52" t="s">
        <v>0</v>
      </c>
      <c r="J670" s="52" t="s">
        <v>0</v>
      </c>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f t="shared" si="22"/>
        <v>0</v>
      </c>
      <c r="BA670" s="66"/>
      <c r="BB670" s="66"/>
      <c r="BC670" s="66"/>
      <c r="BD670" s="66"/>
      <c r="BE670" s="66"/>
      <c r="BF670" s="66"/>
      <c r="BG670" s="66"/>
      <c r="BH670" s="66"/>
      <c r="BI670" s="66"/>
      <c r="BJ670" s="66"/>
      <c r="BK670" s="66"/>
      <c r="BL670" s="66"/>
      <c r="BM670" s="66"/>
      <c r="BN670" s="66"/>
      <c r="BO670" s="66"/>
      <c r="BP670" s="66"/>
      <c r="BQ670" s="66"/>
    </row>
    <row r="671" spans="1:69" ht="13.2" customHeight="1" x14ac:dyDescent="0.2">
      <c r="A671" s="69">
        <f t="shared" si="21"/>
        <v>0</v>
      </c>
      <c r="B671" s="52" t="s">
        <v>0</v>
      </c>
      <c r="C671" s="52" t="s">
        <v>0</v>
      </c>
      <c r="D671" s="52" t="s">
        <v>0</v>
      </c>
      <c r="E671" s="52" t="s">
        <v>0</v>
      </c>
      <c r="F671" s="52" t="s">
        <v>0</v>
      </c>
      <c r="G671" s="52" t="s">
        <v>0</v>
      </c>
      <c r="H671" s="52" t="s">
        <v>0</v>
      </c>
      <c r="I671" s="52" t="s">
        <v>0</v>
      </c>
      <c r="J671" s="52" t="s">
        <v>0</v>
      </c>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f t="shared" si="22"/>
        <v>0</v>
      </c>
      <c r="BA671" s="51"/>
      <c r="BB671" s="51"/>
      <c r="BC671" s="51"/>
      <c r="BD671" s="51"/>
      <c r="BE671" s="51"/>
      <c r="BF671" s="51"/>
      <c r="BG671" s="51"/>
      <c r="BH671" s="51"/>
      <c r="BI671" s="51"/>
      <c r="BJ671" s="51"/>
      <c r="BK671" s="51"/>
      <c r="BL671" s="51"/>
      <c r="BM671" s="51"/>
      <c r="BN671" s="51"/>
      <c r="BO671" s="51"/>
      <c r="BP671" s="51"/>
      <c r="BQ671" s="51"/>
    </row>
    <row r="672" spans="1:69" ht="13.2" customHeight="1" x14ac:dyDescent="0.2">
      <c r="A672" s="69">
        <f t="shared" si="21"/>
        <v>0</v>
      </c>
      <c r="B672" s="52" t="s">
        <v>0</v>
      </c>
      <c r="C672" s="52" t="s">
        <v>0</v>
      </c>
      <c r="D672" s="52" t="s">
        <v>0</v>
      </c>
      <c r="E672" s="52" t="s">
        <v>0</v>
      </c>
      <c r="F672" s="52" t="s">
        <v>0</v>
      </c>
      <c r="G672" s="52" t="s">
        <v>0</v>
      </c>
      <c r="H672" s="52" t="s">
        <v>0</v>
      </c>
      <c r="I672" s="52" t="s">
        <v>0</v>
      </c>
      <c r="J672" s="52" t="s">
        <v>0</v>
      </c>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f t="shared" si="22"/>
        <v>0</v>
      </c>
      <c r="BA672" s="66"/>
      <c r="BB672" s="66"/>
      <c r="BC672" s="66"/>
      <c r="BD672" s="66"/>
      <c r="BE672" s="66"/>
      <c r="BF672" s="66"/>
      <c r="BG672" s="66"/>
      <c r="BH672" s="66"/>
      <c r="BI672" s="66"/>
      <c r="BJ672" s="66"/>
      <c r="BK672" s="66"/>
      <c r="BL672" s="66"/>
      <c r="BM672" s="66"/>
      <c r="BN672" s="66"/>
      <c r="BO672" s="66"/>
      <c r="BP672" s="66"/>
      <c r="BQ672" s="66"/>
    </row>
    <row r="673" spans="1:69" ht="13.2" customHeight="1" x14ac:dyDescent="0.2">
      <c r="A673" s="69">
        <f t="shared" si="21"/>
        <v>0</v>
      </c>
      <c r="B673" s="52" t="s">
        <v>0</v>
      </c>
      <c r="C673" s="52" t="s">
        <v>0</v>
      </c>
      <c r="D673" s="52" t="s">
        <v>0</v>
      </c>
      <c r="E673" s="52" t="s">
        <v>0</v>
      </c>
      <c r="F673" s="52" t="s">
        <v>0</v>
      </c>
      <c r="G673" s="52" t="s">
        <v>0</v>
      </c>
      <c r="H673" s="52" t="s">
        <v>0</v>
      </c>
      <c r="I673" s="52" t="s">
        <v>0</v>
      </c>
      <c r="J673" s="52" t="s">
        <v>0</v>
      </c>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f t="shared" si="22"/>
        <v>0</v>
      </c>
      <c r="BA673" s="51"/>
      <c r="BB673" s="51"/>
      <c r="BC673" s="51"/>
      <c r="BD673" s="51"/>
      <c r="BE673" s="51"/>
      <c r="BF673" s="51"/>
      <c r="BG673" s="51"/>
      <c r="BH673" s="51"/>
      <c r="BI673" s="51"/>
      <c r="BJ673" s="51"/>
      <c r="BK673" s="51"/>
      <c r="BL673" s="51"/>
      <c r="BM673" s="51"/>
      <c r="BN673" s="51"/>
      <c r="BO673" s="51"/>
      <c r="BP673" s="51"/>
      <c r="BQ673" s="51"/>
    </row>
    <row r="674" spans="1:69" ht="13.2" customHeight="1" x14ac:dyDescent="0.2">
      <c r="A674" s="69">
        <f t="shared" si="21"/>
        <v>0</v>
      </c>
      <c r="B674" s="52" t="s">
        <v>0</v>
      </c>
      <c r="C674" s="52" t="s">
        <v>0</v>
      </c>
      <c r="D674" s="52" t="s">
        <v>0</v>
      </c>
      <c r="E674" s="52" t="s">
        <v>0</v>
      </c>
      <c r="F674" s="52" t="s">
        <v>0</v>
      </c>
      <c r="G674" s="52" t="s">
        <v>0</v>
      </c>
      <c r="H674" s="52" t="s">
        <v>0</v>
      </c>
      <c r="I674" s="52" t="s">
        <v>0</v>
      </c>
      <c r="J674" s="52" t="s">
        <v>0</v>
      </c>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f t="shared" si="22"/>
        <v>0</v>
      </c>
      <c r="BA674" s="66"/>
      <c r="BB674" s="66"/>
      <c r="BC674" s="66"/>
      <c r="BD674" s="66"/>
      <c r="BE674" s="66"/>
      <c r="BF674" s="66"/>
      <c r="BG674" s="66"/>
      <c r="BH674" s="66"/>
      <c r="BI674" s="66"/>
      <c r="BJ674" s="66"/>
      <c r="BK674" s="66"/>
      <c r="BL674" s="66"/>
      <c r="BM674" s="66"/>
      <c r="BN674" s="66"/>
      <c r="BO674" s="66"/>
      <c r="BP674" s="66"/>
      <c r="BQ674" s="66"/>
    </row>
    <row r="675" spans="1:69" ht="13.2" customHeight="1" x14ac:dyDescent="0.2">
      <c r="A675" s="69">
        <f t="shared" si="21"/>
        <v>0</v>
      </c>
      <c r="B675" s="52" t="s">
        <v>0</v>
      </c>
      <c r="C675" s="52" t="s">
        <v>0</v>
      </c>
      <c r="D675" s="52" t="s">
        <v>0</v>
      </c>
      <c r="E675" s="52" t="s">
        <v>0</v>
      </c>
      <c r="F675" s="52" t="s">
        <v>0</v>
      </c>
      <c r="G675" s="52" t="s">
        <v>0</v>
      </c>
      <c r="H675" s="52" t="s">
        <v>0</v>
      </c>
      <c r="I675" s="52" t="s">
        <v>0</v>
      </c>
      <c r="J675" s="52" t="s">
        <v>0</v>
      </c>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f t="shared" si="22"/>
        <v>0</v>
      </c>
      <c r="BA675" s="51"/>
      <c r="BB675" s="51"/>
      <c r="BC675" s="51"/>
      <c r="BD675" s="51"/>
      <c r="BE675" s="51"/>
      <c r="BF675" s="51"/>
      <c r="BG675" s="51"/>
      <c r="BH675" s="51"/>
      <c r="BI675" s="51"/>
      <c r="BJ675" s="51"/>
      <c r="BK675" s="51"/>
      <c r="BL675" s="51"/>
      <c r="BM675" s="51"/>
      <c r="BN675" s="51"/>
      <c r="BO675" s="51"/>
      <c r="BP675" s="51"/>
      <c r="BQ675" s="51"/>
    </row>
    <row r="676" spans="1:69" ht="13.2" customHeight="1" x14ac:dyDescent="0.2">
      <c r="A676" s="69">
        <f t="shared" si="21"/>
        <v>0</v>
      </c>
      <c r="B676" s="52" t="s">
        <v>0</v>
      </c>
      <c r="C676" s="52" t="s">
        <v>0</v>
      </c>
      <c r="D676" s="52" t="s">
        <v>0</v>
      </c>
      <c r="E676" s="52" t="s">
        <v>0</v>
      </c>
      <c r="F676" s="52" t="s">
        <v>0</v>
      </c>
      <c r="G676" s="52" t="s">
        <v>0</v>
      </c>
      <c r="H676" s="52" t="s">
        <v>0</v>
      </c>
      <c r="I676" s="52" t="s">
        <v>0</v>
      </c>
      <c r="J676" s="52" t="s">
        <v>0</v>
      </c>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f t="shared" si="22"/>
        <v>0</v>
      </c>
      <c r="BA676" s="66"/>
      <c r="BB676" s="66"/>
      <c r="BC676" s="66"/>
      <c r="BD676" s="66"/>
      <c r="BE676" s="66"/>
      <c r="BF676" s="66"/>
      <c r="BG676" s="66"/>
      <c r="BH676" s="66"/>
      <c r="BI676" s="66"/>
      <c r="BJ676" s="66"/>
      <c r="BK676" s="66"/>
      <c r="BL676" s="66"/>
      <c r="BM676" s="66"/>
      <c r="BN676" s="66"/>
      <c r="BO676" s="66"/>
      <c r="BP676" s="66"/>
      <c r="BQ676" s="66"/>
    </row>
    <row r="677" spans="1:69" ht="13.2" customHeight="1" x14ac:dyDescent="0.2">
      <c r="A677" s="69">
        <f t="shared" si="21"/>
        <v>0</v>
      </c>
      <c r="B677" s="52" t="s">
        <v>0</v>
      </c>
      <c r="C677" s="52" t="s">
        <v>0</v>
      </c>
      <c r="D677" s="52" t="s">
        <v>0</v>
      </c>
      <c r="E677" s="52" t="s">
        <v>0</v>
      </c>
      <c r="F677" s="52" t="s">
        <v>0</v>
      </c>
      <c r="G677" s="52" t="s">
        <v>0</v>
      </c>
      <c r="H677" s="52" t="s">
        <v>0</v>
      </c>
      <c r="I677" s="52" t="s">
        <v>0</v>
      </c>
      <c r="J677" s="52" t="s">
        <v>0</v>
      </c>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f t="shared" si="22"/>
        <v>0</v>
      </c>
      <c r="BA677" s="51"/>
      <c r="BB677" s="51"/>
      <c r="BC677" s="51"/>
      <c r="BD677" s="51"/>
      <c r="BE677" s="51"/>
      <c r="BF677" s="51"/>
      <c r="BG677" s="51"/>
      <c r="BH677" s="51"/>
      <c r="BI677" s="51"/>
      <c r="BJ677" s="51"/>
      <c r="BK677" s="51"/>
      <c r="BL677" s="51"/>
      <c r="BM677" s="51"/>
      <c r="BN677" s="51"/>
      <c r="BO677" s="51"/>
      <c r="BP677" s="51"/>
      <c r="BQ677" s="51"/>
    </row>
    <row r="678" spans="1:69" ht="13.2" customHeight="1" x14ac:dyDescent="0.2">
      <c r="A678" s="69">
        <f t="shared" si="21"/>
        <v>0</v>
      </c>
      <c r="B678" s="52" t="s">
        <v>0</v>
      </c>
      <c r="C678" s="52" t="s">
        <v>0</v>
      </c>
      <c r="D678" s="52" t="s">
        <v>0</v>
      </c>
      <c r="E678" s="52" t="s">
        <v>0</v>
      </c>
      <c r="F678" s="52" t="s">
        <v>0</v>
      </c>
      <c r="G678" s="52" t="s">
        <v>0</v>
      </c>
      <c r="H678" s="52" t="s">
        <v>0</v>
      </c>
      <c r="I678" s="52" t="s">
        <v>0</v>
      </c>
      <c r="J678" s="52" t="s">
        <v>0</v>
      </c>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f t="shared" si="22"/>
        <v>0</v>
      </c>
      <c r="BA678" s="66"/>
      <c r="BB678" s="66"/>
      <c r="BC678" s="66"/>
      <c r="BD678" s="66"/>
      <c r="BE678" s="66"/>
      <c r="BF678" s="66"/>
      <c r="BG678" s="66"/>
      <c r="BH678" s="66"/>
      <c r="BI678" s="66"/>
      <c r="BJ678" s="66"/>
      <c r="BK678" s="66"/>
      <c r="BL678" s="66"/>
      <c r="BM678" s="66"/>
      <c r="BN678" s="66"/>
      <c r="BO678" s="66"/>
      <c r="BP678" s="66"/>
      <c r="BQ678" s="66"/>
    </row>
    <row r="679" spans="1:69" ht="13.2" customHeight="1" x14ac:dyDescent="0.2">
      <c r="A679" s="69">
        <f t="shared" si="21"/>
        <v>0</v>
      </c>
      <c r="B679" s="52" t="s">
        <v>0</v>
      </c>
      <c r="C679" s="52" t="s">
        <v>0</v>
      </c>
      <c r="D679" s="52" t="s">
        <v>0</v>
      </c>
      <c r="E679" s="52" t="s">
        <v>0</v>
      </c>
      <c r="F679" s="52" t="s">
        <v>0</v>
      </c>
      <c r="G679" s="52" t="s">
        <v>0</v>
      </c>
      <c r="H679" s="52" t="s">
        <v>0</v>
      </c>
      <c r="I679" s="52" t="s">
        <v>0</v>
      </c>
      <c r="J679" s="52" t="s">
        <v>0</v>
      </c>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f t="shared" si="22"/>
        <v>0</v>
      </c>
      <c r="BA679" s="51"/>
      <c r="BB679" s="51"/>
      <c r="BC679" s="51"/>
      <c r="BD679" s="51"/>
      <c r="BE679" s="51"/>
      <c r="BF679" s="51"/>
      <c r="BG679" s="51"/>
      <c r="BH679" s="51"/>
      <c r="BI679" s="51"/>
      <c r="BJ679" s="51"/>
      <c r="BK679" s="51"/>
      <c r="BL679" s="51"/>
      <c r="BM679" s="51"/>
      <c r="BN679" s="51"/>
      <c r="BO679" s="51"/>
      <c r="BP679" s="51"/>
      <c r="BQ679" s="51"/>
    </row>
    <row r="680" spans="1:69" ht="13.2" customHeight="1" x14ac:dyDescent="0.2">
      <c r="A680" s="69">
        <f t="shared" si="21"/>
        <v>0</v>
      </c>
      <c r="B680" s="52" t="s">
        <v>0</v>
      </c>
      <c r="C680" s="52" t="s">
        <v>0</v>
      </c>
      <c r="D680" s="52" t="s">
        <v>0</v>
      </c>
      <c r="E680" s="52" t="s">
        <v>0</v>
      </c>
      <c r="F680" s="52" t="s">
        <v>0</v>
      </c>
      <c r="G680" s="52" t="s">
        <v>0</v>
      </c>
      <c r="H680" s="52" t="s">
        <v>0</v>
      </c>
      <c r="I680" s="52" t="s">
        <v>0</v>
      </c>
      <c r="J680" s="52" t="s">
        <v>0</v>
      </c>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f t="shared" si="22"/>
        <v>0</v>
      </c>
      <c r="BA680" s="66"/>
      <c r="BB680" s="66"/>
      <c r="BC680" s="66"/>
      <c r="BD680" s="66"/>
      <c r="BE680" s="66"/>
      <c r="BF680" s="66"/>
      <c r="BG680" s="66"/>
      <c r="BH680" s="66"/>
      <c r="BI680" s="66"/>
      <c r="BJ680" s="66"/>
      <c r="BK680" s="66"/>
      <c r="BL680" s="66"/>
      <c r="BM680" s="66"/>
      <c r="BN680" s="66"/>
      <c r="BO680" s="66"/>
      <c r="BP680" s="66"/>
      <c r="BQ680" s="66"/>
    </row>
    <row r="681" spans="1:69" ht="13.2" customHeight="1" x14ac:dyDescent="0.2">
      <c r="A681" s="69">
        <f t="shared" si="21"/>
        <v>0</v>
      </c>
      <c r="B681" s="52" t="s">
        <v>0</v>
      </c>
      <c r="C681" s="52" t="s">
        <v>0</v>
      </c>
      <c r="D681" s="52" t="s">
        <v>0</v>
      </c>
      <c r="E681" s="52" t="s">
        <v>0</v>
      </c>
      <c r="F681" s="52" t="s">
        <v>0</v>
      </c>
      <c r="G681" s="52" t="s">
        <v>0</v>
      </c>
      <c r="H681" s="52" t="s">
        <v>0</v>
      </c>
      <c r="I681" s="52" t="s">
        <v>0</v>
      </c>
      <c r="J681" s="52" t="s">
        <v>0</v>
      </c>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f t="shared" si="22"/>
        <v>0</v>
      </c>
      <c r="BA681" s="51"/>
      <c r="BB681" s="51"/>
      <c r="BC681" s="51"/>
      <c r="BD681" s="51"/>
      <c r="BE681" s="51"/>
      <c r="BF681" s="51"/>
      <c r="BG681" s="51"/>
      <c r="BH681" s="51"/>
      <c r="BI681" s="51"/>
      <c r="BJ681" s="51"/>
      <c r="BK681" s="51"/>
      <c r="BL681" s="51"/>
      <c r="BM681" s="51"/>
      <c r="BN681" s="51"/>
      <c r="BO681" s="51"/>
      <c r="BP681" s="51"/>
      <c r="BQ681" s="51"/>
    </row>
    <row r="682" spans="1:69" ht="13.2" customHeight="1" x14ac:dyDescent="0.2">
      <c r="A682" s="69">
        <f t="shared" si="21"/>
        <v>0</v>
      </c>
      <c r="B682" s="52" t="s">
        <v>0</v>
      </c>
      <c r="C682" s="52" t="s">
        <v>0</v>
      </c>
      <c r="D682" s="52" t="s">
        <v>0</v>
      </c>
      <c r="E682" s="52" t="s">
        <v>0</v>
      </c>
      <c r="F682" s="52" t="s">
        <v>0</v>
      </c>
      <c r="G682" s="52" t="s">
        <v>0</v>
      </c>
      <c r="H682" s="52" t="s">
        <v>0</v>
      </c>
      <c r="I682" s="52" t="s">
        <v>0</v>
      </c>
      <c r="J682" s="52" t="s">
        <v>0</v>
      </c>
      <c r="K682" s="66"/>
      <c r="L682" s="66"/>
      <c r="M682" s="66"/>
      <c r="N682" s="66"/>
      <c r="O682" s="66"/>
      <c r="P682" s="66"/>
      <c r="Q682" s="66"/>
      <c r="R682" s="66"/>
      <c r="S682" s="66"/>
      <c r="T682" s="66"/>
      <c r="U682" s="66"/>
      <c r="V682" s="66"/>
      <c r="W682" s="66"/>
      <c r="X682" s="66"/>
      <c r="Y682" s="66"/>
      <c r="Z682" s="66"/>
      <c r="AA682" s="66"/>
      <c r="AB682" s="66"/>
      <c r="AC682" s="66"/>
      <c r="AD682" s="66"/>
      <c r="AE682" s="66"/>
      <c r="AF682" s="66"/>
      <c r="AG682" s="66"/>
      <c r="AH682" s="66"/>
      <c r="AI682" s="66"/>
      <c r="AJ682" s="66"/>
      <c r="AK682" s="66"/>
      <c r="AL682" s="66"/>
      <c r="AM682" s="66"/>
      <c r="AN682" s="66"/>
      <c r="AO682" s="66"/>
      <c r="AP682" s="66"/>
      <c r="AQ682" s="66"/>
      <c r="AR682" s="66"/>
      <c r="AS682" s="66"/>
      <c r="AT682" s="66"/>
      <c r="AU682" s="66"/>
      <c r="AV682" s="66"/>
      <c r="AW682" s="66"/>
      <c r="AX682" s="66"/>
      <c r="AY682" s="66"/>
      <c r="AZ682" s="66">
        <f t="shared" si="22"/>
        <v>0</v>
      </c>
      <c r="BA682" s="66"/>
      <c r="BB682" s="66"/>
      <c r="BC682" s="66"/>
      <c r="BD682" s="66"/>
      <c r="BE682" s="66"/>
      <c r="BF682" s="66"/>
      <c r="BG682" s="66"/>
      <c r="BH682" s="66"/>
      <c r="BI682" s="66"/>
      <c r="BJ682" s="66"/>
      <c r="BK682" s="66"/>
      <c r="BL682" s="66"/>
      <c r="BM682" s="66"/>
      <c r="BN682" s="66"/>
      <c r="BO682" s="66"/>
      <c r="BP682" s="66"/>
      <c r="BQ682" s="66"/>
    </row>
    <row r="683" spans="1:69" ht="13.2" customHeight="1" x14ac:dyDescent="0.2">
      <c r="A683" s="69">
        <f t="shared" si="21"/>
        <v>0</v>
      </c>
      <c r="B683" s="52" t="s">
        <v>0</v>
      </c>
      <c r="C683" s="52" t="s">
        <v>0</v>
      </c>
      <c r="D683" s="52" t="s">
        <v>0</v>
      </c>
      <c r="E683" s="52" t="s">
        <v>0</v>
      </c>
      <c r="F683" s="52" t="s">
        <v>0</v>
      </c>
      <c r="G683" s="52" t="s">
        <v>0</v>
      </c>
      <c r="H683" s="52" t="s">
        <v>0</v>
      </c>
      <c r="I683" s="52" t="s">
        <v>0</v>
      </c>
      <c r="J683" s="52" t="s">
        <v>0</v>
      </c>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f t="shared" si="22"/>
        <v>0</v>
      </c>
      <c r="BA683" s="51"/>
      <c r="BB683" s="51"/>
      <c r="BC683" s="51"/>
      <c r="BD683" s="51"/>
      <c r="BE683" s="51"/>
      <c r="BF683" s="51"/>
      <c r="BG683" s="51"/>
      <c r="BH683" s="51"/>
      <c r="BI683" s="51"/>
      <c r="BJ683" s="51"/>
      <c r="BK683" s="51"/>
      <c r="BL683" s="51"/>
      <c r="BM683" s="51"/>
      <c r="BN683" s="51"/>
      <c r="BO683" s="51"/>
      <c r="BP683" s="51"/>
      <c r="BQ683" s="51"/>
    </row>
    <row r="684" spans="1:69" ht="13.2" customHeight="1" x14ac:dyDescent="0.2">
      <c r="A684" s="69">
        <f t="shared" si="21"/>
        <v>0</v>
      </c>
      <c r="B684" s="52" t="s">
        <v>0</v>
      </c>
      <c r="C684" s="52" t="s">
        <v>0</v>
      </c>
      <c r="D684" s="52" t="s">
        <v>0</v>
      </c>
      <c r="E684" s="52" t="s">
        <v>0</v>
      </c>
      <c r="F684" s="52" t="s">
        <v>0</v>
      </c>
      <c r="G684" s="52" t="s">
        <v>0</v>
      </c>
      <c r="H684" s="52" t="s">
        <v>0</v>
      </c>
      <c r="I684" s="52" t="s">
        <v>0</v>
      </c>
      <c r="J684" s="52" t="s">
        <v>0</v>
      </c>
      <c r="K684" s="66"/>
      <c r="L684" s="66"/>
      <c r="M684" s="66"/>
      <c r="N684" s="66"/>
      <c r="O684" s="66"/>
      <c r="P684" s="66"/>
      <c r="Q684" s="66"/>
      <c r="R684" s="66"/>
      <c r="S684" s="66"/>
      <c r="T684" s="66"/>
      <c r="U684" s="66"/>
      <c r="V684" s="66"/>
      <c r="W684" s="66"/>
      <c r="X684" s="66"/>
      <c r="Y684" s="66"/>
      <c r="Z684" s="66"/>
      <c r="AA684" s="66"/>
      <c r="AB684" s="66"/>
      <c r="AC684" s="66"/>
      <c r="AD684" s="66"/>
      <c r="AE684" s="66"/>
      <c r="AF684" s="66"/>
      <c r="AG684" s="66"/>
      <c r="AH684" s="66"/>
      <c r="AI684" s="66"/>
      <c r="AJ684" s="66"/>
      <c r="AK684" s="66"/>
      <c r="AL684" s="66"/>
      <c r="AM684" s="66"/>
      <c r="AN684" s="66"/>
      <c r="AO684" s="66"/>
      <c r="AP684" s="66"/>
      <c r="AQ684" s="66"/>
      <c r="AR684" s="66"/>
      <c r="AS684" s="66"/>
      <c r="AT684" s="66"/>
      <c r="AU684" s="66"/>
      <c r="AV684" s="66"/>
      <c r="AW684" s="66"/>
      <c r="AX684" s="66"/>
      <c r="AY684" s="66"/>
      <c r="AZ684" s="66">
        <f t="shared" si="22"/>
        <v>0</v>
      </c>
      <c r="BA684" s="66"/>
      <c r="BB684" s="66"/>
      <c r="BC684" s="66"/>
      <c r="BD684" s="66"/>
      <c r="BE684" s="66"/>
      <c r="BF684" s="66"/>
      <c r="BG684" s="66"/>
      <c r="BH684" s="66"/>
      <c r="BI684" s="66"/>
      <c r="BJ684" s="66"/>
      <c r="BK684" s="66"/>
      <c r="BL684" s="66"/>
      <c r="BM684" s="66"/>
      <c r="BN684" s="66"/>
      <c r="BO684" s="66"/>
      <c r="BP684" s="66"/>
      <c r="BQ684" s="66"/>
    </row>
    <row r="685" spans="1:69" ht="13.2" customHeight="1" x14ac:dyDescent="0.2">
      <c r="A685" s="69">
        <f t="shared" si="21"/>
        <v>0</v>
      </c>
      <c r="B685" s="52" t="s">
        <v>0</v>
      </c>
      <c r="C685" s="52" t="s">
        <v>0</v>
      </c>
      <c r="D685" s="52" t="s">
        <v>0</v>
      </c>
      <c r="E685" s="52" t="s">
        <v>0</v>
      </c>
      <c r="F685" s="52" t="s">
        <v>0</v>
      </c>
      <c r="G685" s="52" t="s">
        <v>0</v>
      </c>
      <c r="H685" s="52" t="s">
        <v>0</v>
      </c>
      <c r="I685" s="52" t="s">
        <v>0</v>
      </c>
      <c r="J685" s="52" t="s">
        <v>0</v>
      </c>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f t="shared" si="22"/>
        <v>0</v>
      </c>
      <c r="BA685" s="51"/>
      <c r="BB685" s="51"/>
      <c r="BC685" s="51"/>
      <c r="BD685" s="51"/>
      <c r="BE685" s="51"/>
      <c r="BF685" s="51"/>
      <c r="BG685" s="51"/>
      <c r="BH685" s="51"/>
      <c r="BI685" s="51"/>
      <c r="BJ685" s="51"/>
      <c r="BK685" s="51"/>
      <c r="BL685" s="51"/>
      <c r="BM685" s="51"/>
      <c r="BN685" s="51"/>
      <c r="BO685" s="51"/>
      <c r="BP685" s="51"/>
      <c r="BQ685" s="51"/>
    </row>
    <row r="686" spans="1:69" ht="13.2" customHeight="1" x14ac:dyDescent="0.2">
      <c r="A686" s="69">
        <f t="shared" si="21"/>
        <v>0</v>
      </c>
      <c r="B686" s="52" t="s">
        <v>0</v>
      </c>
      <c r="C686" s="52" t="s">
        <v>0</v>
      </c>
      <c r="D686" s="52" t="s">
        <v>0</v>
      </c>
      <c r="E686" s="52" t="s">
        <v>0</v>
      </c>
      <c r="F686" s="52" t="s">
        <v>0</v>
      </c>
      <c r="G686" s="52" t="s">
        <v>0</v>
      </c>
      <c r="H686" s="52" t="s">
        <v>0</v>
      </c>
      <c r="I686" s="52" t="s">
        <v>0</v>
      </c>
      <c r="J686" s="52" t="s">
        <v>0</v>
      </c>
      <c r="K686" s="66"/>
      <c r="L686" s="66"/>
      <c r="M686" s="66"/>
      <c r="N686" s="66"/>
      <c r="O686" s="66"/>
      <c r="P686" s="66"/>
      <c r="Q686" s="66"/>
      <c r="R686" s="66"/>
      <c r="S686" s="66"/>
      <c r="T686" s="66"/>
      <c r="U686" s="66"/>
      <c r="V686" s="66"/>
      <c r="W686" s="66"/>
      <c r="X686" s="66"/>
      <c r="Y686" s="66"/>
      <c r="Z686" s="66"/>
      <c r="AA686" s="66"/>
      <c r="AB686" s="66"/>
      <c r="AC686" s="66"/>
      <c r="AD686" s="66"/>
      <c r="AE686" s="66"/>
      <c r="AF686" s="66"/>
      <c r="AG686" s="66"/>
      <c r="AH686" s="66"/>
      <c r="AI686" s="66"/>
      <c r="AJ686" s="66"/>
      <c r="AK686" s="66"/>
      <c r="AL686" s="66"/>
      <c r="AM686" s="66"/>
      <c r="AN686" s="66"/>
      <c r="AO686" s="66"/>
      <c r="AP686" s="66"/>
      <c r="AQ686" s="66"/>
      <c r="AR686" s="66"/>
      <c r="AS686" s="66"/>
      <c r="AT686" s="66"/>
      <c r="AU686" s="66"/>
      <c r="AV686" s="66"/>
      <c r="AW686" s="66"/>
      <c r="AX686" s="66"/>
      <c r="AY686" s="66"/>
      <c r="AZ686" s="66">
        <f t="shared" si="22"/>
        <v>0</v>
      </c>
      <c r="BA686" s="66"/>
      <c r="BB686" s="66"/>
      <c r="BC686" s="66"/>
      <c r="BD686" s="66"/>
      <c r="BE686" s="66"/>
      <c r="BF686" s="66"/>
      <c r="BG686" s="66"/>
      <c r="BH686" s="66"/>
      <c r="BI686" s="66"/>
      <c r="BJ686" s="66"/>
      <c r="BK686" s="66"/>
      <c r="BL686" s="66"/>
      <c r="BM686" s="66"/>
      <c r="BN686" s="66"/>
      <c r="BO686" s="66"/>
      <c r="BP686" s="66"/>
      <c r="BQ686" s="66"/>
    </row>
    <row r="687" spans="1:69" ht="13.2" customHeight="1" x14ac:dyDescent="0.2">
      <c r="A687" s="69">
        <f t="shared" si="21"/>
        <v>0</v>
      </c>
      <c r="B687" s="52" t="s">
        <v>0</v>
      </c>
      <c r="C687" s="52" t="s">
        <v>0</v>
      </c>
      <c r="D687" s="52" t="s">
        <v>0</v>
      </c>
      <c r="E687" s="52" t="s">
        <v>0</v>
      </c>
      <c r="F687" s="52" t="s">
        <v>0</v>
      </c>
      <c r="G687" s="52" t="s">
        <v>0</v>
      </c>
      <c r="H687" s="52" t="s">
        <v>0</v>
      </c>
      <c r="I687" s="52" t="s">
        <v>0</v>
      </c>
      <c r="J687" s="52" t="s">
        <v>0</v>
      </c>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f t="shared" si="22"/>
        <v>0</v>
      </c>
      <c r="BA687" s="51"/>
      <c r="BB687" s="51"/>
      <c r="BC687" s="51"/>
      <c r="BD687" s="51"/>
      <c r="BE687" s="51"/>
      <c r="BF687" s="51"/>
      <c r="BG687" s="51"/>
      <c r="BH687" s="51"/>
      <c r="BI687" s="51"/>
      <c r="BJ687" s="51"/>
      <c r="BK687" s="51"/>
      <c r="BL687" s="51"/>
      <c r="BM687" s="51"/>
      <c r="BN687" s="51"/>
      <c r="BO687" s="51"/>
      <c r="BP687" s="51"/>
      <c r="BQ687" s="51"/>
    </row>
    <row r="688" spans="1:69" ht="13.2" customHeight="1" x14ac:dyDescent="0.2">
      <c r="A688" s="69">
        <f t="shared" si="21"/>
        <v>0</v>
      </c>
      <c r="B688" s="52" t="s">
        <v>0</v>
      </c>
      <c r="C688" s="52" t="s">
        <v>0</v>
      </c>
      <c r="D688" s="52" t="s">
        <v>0</v>
      </c>
      <c r="E688" s="52" t="s">
        <v>0</v>
      </c>
      <c r="F688" s="52" t="s">
        <v>0</v>
      </c>
      <c r="G688" s="52" t="s">
        <v>0</v>
      </c>
      <c r="H688" s="52" t="s">
        <v>0</v>
      </c>
      <c r="I688" s="52" t="s">
        <v>0</v>
      </c>
      <c r="J688" s="52" t="s">
        <v>0</v>
      </c>
      <c r="K688" s="66"/>
      <c r="L688" s="66"/>
      <c r="M688" s="66"/>
      <c r="N688" s="66"/>
      <c r="O688" s="66"/>
      <c r="P688" s="66"/>
      <c r="Q688" s="66"/>
      <c r="R688" s="66"/>
      <c r="S688" s="66"/>
      <c r="T688" s="66"/>
      <c r="U688" s="66"/>
      <c r="V688" s="66"/>
      <c r="W688" s="66"/>
      <c r="X688" s="66"/>
      <c r="Y688" s="66"/>
      <c r="Z688" s="66"/>
      <c r="AA688" s="66"/>
      <c r="AB688" s="66"/>
      <c r="AC688" s="66"/>
      <c r="AD688" s="66"/>
      <c r="AE688" s="66"/>
      <c r="AF688" s="66"/>
      <c r="AG688" s="66"/>
      <c r="AH688" s="66"/>
      <c r="AI688" s="66"/>
      <c r="AJ688" s="66"/>
      <c r="AK688" s="66"/>
      <c r="AL688" s="66"/>
      <c r="AM688" s="66"/>
      <c r="AN688" s="66"/>
      <c r="AO688" s="66"/>
      <c r="AP688" s="66"/>
      <c r="AQ688" s="66"/>
      <c r="AR688" s="66"/>
      <c r="AS688" s="66"/>
      <c r="AT688" s="66"/>
      <c r="AU688" s="66"/>
      <c r="AV688" s="66"/>
      <c r="AW688" s="66"/>
      <c r="AX688" s="66"/>
      <c r="AY688" s="66"/>
      <c r="AZ688" s="66">
        <f t="shared" si="22"/>
        <v>0</v>
      </c>
      <c r="BA688" s="66"/>
      <c r="BB688" s="66"/>
      <c r="BC688" s="66"/>
      <c r="BD688" s="66"/>
      <c r="BE688" s="66"/>
      <c r="BF688" s="66"/>
      <c r="BG688" s="66"/>
      <c r="BH688" s="66"/>
      <c r="BI688" s="66"/>
      <c r="BJ688" s="66"/>
      <c r="BK688" s="66"/>
      <c r="BL688" s="66"/>
      <c r="BM688" s="66"/>
      <c r="BN688" s="66"/>
      <c r="BO688" s="66"/>
      <c r="BP688" s="66"/>
      <c r="BQ688" s="66"/>
    </row>
    <row r="689" spans="1:69" ht="13.2" customHeight="1" x14ac:dyDescent="0.2">
      <c r="A689" s="69">
        <f t="shared" si="21"/>
        <v>0</v>
      </c>
      <c r="B689" s="52" t="s">
        <v>0</v>
      </c>
      <c r="C689" s="52" t="s">
        <v>0</v>
      </c>
      <c r="D689" s="52" t="s">
        <v>0</v>
      </c>
      <c r="E689" s="52" t="s">
        <v>0</v>
      </c>
      <c r="F689" s="52" t="s">
        <v>0</v>
      </c>
      <c r="G689" s="52" t="s">
        <v>0</v>
      </c>
      <c r="H689" s="52" t="s">
        <v>0</v>
      </c>
      <c r="I689" s="52" t="s">
        <v>0</v>
      </c>
      <c r="J689" s="52" t="s">
        <v>0</v>
      </c>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f t="shared" si="22"/>
        <v>0</v>
      </c>
      <c r="BA689" s="51"/>
      <c r="BB689" s="51"/>
      <c r="BC689" s="51"/>
      <c r="BD689" s="51"/>
      <c r="BE689" s="51"/>
      <c r="BF689" s="51"/>
      <c r="BG689" s="51"/>
      <c r="BH689" s="51"/>
      <c r="BI689" s="51"/>
      <c r="BJ689" s="51"/>
      <c r="BK689" s="51"/>
      <c r="BL689" s="51"/>
      <c r="BM689" s="51"/>
      <c r="BN689" s="51"/>
      <c r="BO689" s="51"/>
      <c r="BP689" s="51"/>
      <c r="BQ689" s="51"/>
    </row>
    <row r="690" spans="1:69" ht="13.2" customHeight="1" x14ac:dyDescent="0.2">
      <c r="A690" s="69">
        <f t="shared" si="21"/>
        <v>0</v>
      </c>
      <c r="B690" s="52" t="s">
        <v>0</v>
      </c>
      <c r="C690" s="52" t="s">
        <v>0</v>
      </c>
      <c r="D690" s="52" t="s">
        <v>0</v>
      </c>
      <c r="E690" s="52" t="s">
        <v>0</v>
      </c>
      <c r="F690" s="52" t="s">
        <v>0</v>
      </c>
      <c r="G690" s="52" t="s">
        <v>0</v>
      </c>
      <c r="H690" s="52" t="s">
        <v>0</v>
      </c>
      <c r="I690" s="52" t="s">
        <v>0</v>
      </c>
      <c r="J690" s="52" t="s">
        <v>0</v>
      </c>
      <c r="K690" s="66"/>
      <c r="L690" s="66"/>
      <c r="M690" s="66"/>
      <c r="N690" s="66"/>
      <c r="O690" s="66"/>
      <c r="P690" s="66"/>
      <c r="Q690" s="66"/>
      <c r="R690" s="66"/>
      <c r="S690" s="66"/>
      <c r="T690" s="66"/>
      <c r="U690" s="66"/>
      <c r="V690" s="66"/>
      <c r="W690" s="66"/>
      <c r="X690" s="66"/>
      <c r="Y690" s="66"/>
      <c r="Z690" s="66"/>
      <c r="AA690" s="66"/>
      <c r="AB690" s="66"/>
      <c r="AC690" s="66"/>
      <c r="AD690" s="66"/>
      <c r="AE690" s="66"/>
      <c r="AF690" s="66"/>
      <c r="AG690" s="66"/>
      <c r="AH690" s="66"/>
      <c r="AI690" s="66"/>
      <c r="AJ690" s="66"/>
      <c r="AK690" s="66"/>
      <c r="AL690" s="66"/>
      <c r="AM690" s="66"/>
      <c r="AN690" s="66"/>
      <c r="AO690" s="66"/>
      <c r="AP690" s="66"/>
      <c r="AQ690" s="66"/>
      <c r="AR690" s="66"/>
      <c r="AS690" s="66"/>
      <c r="AT690" s="66"/>
      <c r="AU690" s="66"/>
      <c r="AV690" s="66"/>
      <c r="AW690" s="66"/>
      <c r="AX690" s="66"/>
      <c r="AY690" s="66"/>
      <c r="AZ690" s="66">
        <f t="shared" si="22"/>
        <v>0</v>
      </c>
      <c r="BA690" s="66"/>
      <c r="BB690" s="66"/>
      <c r="BC690" s="66"/>
      <c r="BD690" s="66"/>
      <c r="BE690" s="66"/>
      <c r="BF690" s="66"/>
      <c r="BG690" s="66"/>
      <c r="BH690" s="66"/>
      <c r="BI690" s="66"/>
      <c r="BJ690" s="66"/>
      <c r="BK690" s="66"/>
      <c r="BL690" s="66"/>
      <c r="BM690" s="66"/>
      <c r="BN690" s="66"/>
      <c r="BO690" s="66"/>
      <c r="BP690" s="66"/>
      <c r="BQ690" s="66"/>
    </row>
    <row r="691" spans="1:69" ht="13.2" customHeight="1" x14ac:dyDescent="0.2">
      <c r="A691" s="69">
        <f t="shared" si="21"/>
        <v>0</v>
      </c>
      <c r="B691" s="52" t="s">
        <v>0</v>
      </c>
      <c r="C691" s="52" t="s">
        <v>0</v>
      </c>
      <c r="D691" s="52" t="s">
        <v>0</v>
      </c>
      <c r="E691" s="52" t="s">
        <v>0</v>
      </c>
      <c r="F691" s="52" t="s">
        <v>0</v>
      </c>
      <c r="G691" s="52" t="s">
        <v>0</v>
      </c>
      <c r="H691" s="52" t="s">
        <v>0</v>
      </c>
      <c r="I691" s="52" t="s">
        <v>0</v>
      </c>
      <c r="J691" s="52" t="s">
        <v>0</v>
      </c>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f t="shared" si="22"/>
        <v>0</v>
      </c>
      <c r="BA691" s="51"/>
      <c r="BB691" s="51"/>
      <c r="BC691" s="51"/>
      <c r="BD691" s="51"/>
      <c r="BE691" s="51"/>
      <c r="BF691" s="51"/>
      <c r="BG691" s="51"/>
      <c r="BH691" s="51"/>
      <c r="BI691" s="51"/>
      <c r="BJ691" s="51"/>
      <c r="BK691" s="51"/>
      <c r="BL691" s="51"/>
      <c r="BM691" s="51"/>
      <c r="BN691" s="51"/>
      <c r="BO691" s="51"/>
      <c r="BP691" s="51"/>
      <c r="BQ691" s="51"/>
    </row>
    <row r="692" spans="1:69" ht="13.2" customHeight="1" x14ac:dyDescent="0.2">
      <c r="A692" s="69">
        <f t="shared" si="21"/>
        <v>0</v>
      </c>
      <c r="B692" s="52" t="s">
        <v>0</v>
      </c>
      <c r="C692" s="52" t="s">
        <v>0</v>
      </c>
      <c r="D692" s="52" t="s">
        <v>0</v>
      </c>
      <c r="E692" s="52" t="s">
        <v>0</v>
      </c>
      <c r="F692" s="52" t="s">
        <v>0</v>
      </c>
      <c r="G692" s="52" t="s">
        <v>0</v>
      </c>
      <c r="H692" s="52" t="s">
        <v>0</v>
      </c>
      <c r="I692" s="52" t="s">
        <v>0</v>
      </c>
      <c r="J692" s="52" t="s">
        <v>0</v>
      </c>
      <c r="K692" s="66"/>
      <c r="L692" s="66"/>
      <c r="M692" s="66"/>
      <c r="N692" s="66"/>
      <c r="O692" s="66"/>
      <c r="P692" s="66"/>
      <c r="Q692" s="66"/>
      <c r="R692" s="66"/>
      <c r="S692" s="66"/>
      <c r="T692" s="66"/>
      <c r="U692" s="66"/>
      <c r="V692" s="66"/>
      <c r="W692" s="66"/>
      <c r="X692" s="66"/>
      <c r="Y692" s="66"/>
      <c r="Z692" s="66"/>
      <c r="AA692" s="66"/>
      <c r="AB692" s="66"/>
      <c r="AC692" s="66"/>
      <c r="AD692" s="66"/>
      <c r="AE692" s="66"/>
      <c r="AF692" s="66"/>
      <c r="AG692" s="66"/>
      <c r="AH692" s="66"/>
      <c r="AI692" s="66"/>
      <c r="AJ692" s="66"/>
      <c r="AK692" s="66"/>
      <c r="AL692" s="66"/>
      <c r="AM692" s="66"/>
      <c r="AN692" s="66"/>
      <c r="AO692" s="66"/>
      <c r="AP692" s="66"/>
      <c r="AQ692" s="66"/>
      <c r="AR692" s="66"/>
      <c r="AS692" s="66"/>
      <c r="AT692" s="66"/>
      <c r="AU692" s="66"/>
      <c r="AV692" s="66"/>
      <c r="AW692" s="66"/>
      <c r="AX692" s="66"/>
      <c r="AY692" s="66"/>
      <c r="AZ692" s="66">
        <f t="shared" si="22"/>
        <v>0</v>
      </c>
      <c r="BA692" s="66"/>
      <c r="BB692" s="66"/>
      <c r="BC692" s="66"/>
      <c r="BD692" s="66"/>
      <c r="BE692" s="66"/>
      <c r="BF692" s="66"/>
      <c r="BG692" s="66"/>
      <c r="BH692" s="66"/>
      <c r="BI692" s="66"/>
      <c r="BJ692" s="66"/>
      <c r="BK692" s="66"/>
      <c r="BL692" s="66"/>
      <c r="BM692" s="66"/>
      <c r="BN692" s="66"/>
      <c r="BO692" s="66"/>
      <c r="BP692" s="66"/>
      <c r="BQ692" s="66"/>
    </row>
    <row r="693" spans="1:69" ht="13.2" customHeight="1" x14ac:dyDescent="0.2">
      <c r="A693" s="69">
        <f t="shared" si="21"/>
        <v>0</v>
      </c>
      <c r="B693" s="52" t="s">
        <v>0</v>
      </c>
      <c r="C693" s="52" t="s">
        <v>0</v>
      </c>
      <c r="D693" s="52" t="s">
        <v>0</v>
      </c>
      <c r="E693" s="52" t="s">
        <v>0</v>
      </c>
      <c r="F693" s="52" t="s">
        <v>0</v>
      </c>
      <c r="G693" s="52" t="s">
        <v>0</v>
      </c>
      <c r="H693" s="52" t="s">
        <v>0</v>
      </c>
      <c r="I693" s="52" t="s">
        <v>0</v>
      </c>
      <c r="J693" s="52" t="s">
        <v>0</v>
      </c>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f t="shared" si="22"/>
        <v>0</v>
      </c>
      <c r="BA693" s="51"/>
      <c r="BB693" s="51"/>
      <c r="BC693" s="51"/>
      <c r="BD693" s="51"/>
      <c r="BE693" s="51"/>
      <c r="BF693" s="51"/>
      <c r="BG693" s="51"/>
      <c r="BH693" s="51"/>
      <c r="BI693" s="51"/>
      <c r="BJ693" s="51"/>
      <c r="BK693" s="51"/>
      <c r="BL693" s="51"/>
      <c r="BM693" s="51"/>
      <c r="BN693" s="51"/>
      <c r="BO693" s="51"/>
      <c r="BP693" s="51"/>
      <c r="BQ693" s="51"/>
    </row>
    <row r="694" spans="1:69" ht="13.2" customHeight="1" x14ac:dyDescent="0.2">
      <c r="A694" s="69">
        <f t="shared" si="21"/>
        <v>0</v>
      </c>
      <c r="B694" s="52" t="s">
        <v>0</v>
      </c>
      <c r="C694" s="52" t="s">
        <v>0</v>
      </c>
      <c r="D694" s="52" t="s">
        <v>0</v>
      </c>
      <c r="E694" s="52" t="s">
        <v>0</v>
      </c>
      <c r="F694" s="52" t="s">
        <v>0</v>
      </c>
      <c r="G694" s="52" t="s">
        <v>0</v>
      </c>
      <c r="H694" s="52" t="s">
        <v>0</v>
      </c>
      <c r="I694" s="52" t="s">
        <v>0</v>
      </c>
      <c r="J694" s="52" t="s">
        <v>0</v>
      </c>
      <c r="K694" s="66"/>
      <c r="L694" s="66"/>
      <c r="M694" s="66"/>
      <c r="N694" s="66"/>
      <c r="O694" s="66"/>
      <c r="P694" s="66"/>
      <c r="Q694" s="66"/>
      <c r="R694" s="66"/>
      <c r="S694" s="66"/>
      <c r="T694" s="66"/>
      <c r="U694" s="66"/>
      <c r="V694" s="66"/>
      <c r="W694" s="66"/>
      <c r="X694" s="66"/>
      <c r="Y694" s="66"/>
      <c r="Z694" s="66"/>
      <c r="AA694" s="66"/>
      <c r="AB694" s="66"/>
      <c r="AC694" s="66"/>
      <c r="AD694" s="66"/>
      <c r="AE694" s="66"/>
      <c r="AF694" s="66"/>
      <c r="AG694" s="66"/>
      <c r="AH694" s="66"/>
      <c r="AI694" s="66"/>
      <c r="AJ694" s="66"/>
      <c r="AK694" s="66"/>
      <c r="AL694" s="66"/>
      <c r="AM694" s="66"/>
      <c r="AN694" s="66"/>
      <c r="AO694" s="66"/>
      <c r="AP694" s="66"/>
      <c r="AQ694" s="66"/>
      <c r="AR694" s="66"/>
      <c r="AS694" s="66"/>
      <c r="AT694" s="66"/>
      <c r="AU694" s="66"/>
      <c r="AV694" s="66"/>
      <c r="AW694" s="66"/>
      <c r="AX694" s="66"/>
      <c r="AY694" s="66"/>
      <c r="AZ694" s="66">
        <f t="shared" si="22"/>
        <v>0</v>
      </c>
      <c r="BA694" s="66"/>
      <c r="BB694" s="66"/>
      <c r="BC694" s="66"/>
      <c r="BD694" s="66"/>
      <c r="BE694" s="66"/>
      <c r="BF694" s="66"/>
      <c r="BG694" s="66"/>
      <c r="BH694" s="66"/>
      <c r="BI694" s="66"/>
      <c r="BJ694" s="66"/>
      <c r="BK694" s="66"/>
      <c r="BL694" s="66"/>
      <c r="BM694" s="66"/>
      <c r="BN694" s="66"/>
      <c r="BO694" s="66"/>
      <c r="BP694" s="66"/>
      <c r="BQ694" s="66"/>
    </row>
    <row r="695" spans="1:69" ht="13.2" customHeight="1" x14ac:dyDescent="0.2">
      <c r="A695" s="69">
        <f t="shared" si="21"/>
        <v>0</v>
      </c>
      <c r="B695" s="52" t="s">
        <v>0</v>
      </c>
      <c r="C695" s="52" t="s">
        <v>0</v>
      </c>
      <c r="D695" s="52" t="s">
        <v>0</v>
      </c>
      <c r="E695" s="52" t="s">
        <v>0</v>
      </c>
      <c r="F695" s="52" t="s">
        <v>0</v>
      </c>
      <c r="G695" s="52" t="s">
        <v>0</v>
      </c>
      <c r="H695" s="52" t="s">
        <v>0</v>
      </c>
      <c r="I695" s="52" t="s">
        <v>0</v>
      </c>
      <c r="J695" s="52" t="s">
        <v>0</v>
      </c>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f t="shared" si="22"/>
        <v>0</v>
      </c>
      <c r="BA695" s="51"/>
      <c r="BB695" s="51"/>
      <c r="BC695" s="51"/>
      <c r="BD695" s="51"/>
      <c r="BE695" s="51"/>
      <c r="BF695" s="51"/>
      <c r="BG695" s="51"/>
      <c r="BH695" s="51"/>
      <c r="BI695" s="51"/>
      <c r="BJ695" s="51"/>
      <c r="BK695" s="51"/>
      <c r="BL695" s="51"/>
      <c r="BM695" s="51"/>
      <c r="BN695" s="51"/>
      <c r="BO695" s="51"/>
      <c r="BP695" s="51"/>
      <c r="BQ695" s="51"/>
    </row>
    <row r="696" spans="1:69" ht="13.2" customHeight="1" x14ac:dyDescent="0.2">
      <c r="A696" s="69">
        <f t="shared" si="21"/>
        <v>0</v>
      </c>
      <c r="B696" s="52" t="s">
        <v>0</v>
      </c>
      <c r="C696" s="52" t="s">
        <v>0</v>
      </c>
      <c r="D696" s="52" t="s">
        <v>0</v>
      </c>
      <c r="E696" s="52" t="s">
        <v>0</v>
      </c>
      <c r="F696" s="52" t="s">
        <v>0</v>
      </c>
      <c r="G696" s="52" t="s">
        <v>0</v>
      </c>
      <c r="H696" s="52" t="s">
        <v>0</v>
      </c>
      <c r="I696" s="52" t="s">
        <v>0</v>
      </c>
      <c r="J696" s="52" t="s">
        <v>0</v>
      </c>
      <c r="K696" s="66"/>
      <c r="L696" s="66"/>
      <c r="M696" s="66"/>
      <c r="N696" s="66"/>
      <c r="O696" s="66"/>
      <c r="P696" s="66"/>
      <c r="Q696" s="66"/>
      <c r="R696" s="66"/>
      <c r="S696" s="66"/>
      <c r="T696" s="66"/>
      <c r="U696" s="66"/>
      <c r="V696" s="66"/>
      <c r="W696" s="66"/>
      <c r="X696" s="66"/>
      <c r="Y696" s="66"/>
      <c r="Z696" s="66"/>
      <c r="AA696" s="66"/>
      <c r="AB696" s="66"/>
      <c r="AC696" s="66"/>
      <c r="AD696" s="66"/>
      <c r="AE696" s="66"/>
      <c r="AF696" s="66"/>
      <c r="AG696" s="66"/>
      <c r="AH696" s="66"/>
      <c r="AI696" s="66"/>
      <c r="AJ696" s="66"/>
      <c r="AK696" s="66"/>
      <c r="AL696" s="66"/>
      <c r="AM696" s="66"/>
      <c r="AN696" s="66"/>
      <c r="AO696" s="66"/>
      <c r="AP696" s="66"/>
      <c r="AQ696" s="66"/>
      <c r="AR696" s="66"/>
      <c r="AS696" s="66"/>
      <c r="AT696" s="66"/>
      <c r="AU696" s="66"/>
      <c r="AV696" s="66"/>
      <c r="AW696" s="66"/>
      <c r="AX696" s="66"/>
      <c r="AY696" s="66"/>
      <c r="AZ696" s="66">
        <f t="shared" si="22"/>
        <v>0</v>
      </c>
      <c r="BA696" s="66"/>
      <c r="BB696" s="66"/>
      <c r="BC696" s="66"/>
      <c r="BD696" s="66"/>
      <c r="BE696" s="66"/>
      <c r="BF696" s="66"/>
      <c r="BG696" s="66"/>
      <c r="BH696" s="66"/>
      <c r="BI696" s="66"/>
      <c r="BJ696" s="66"/>
      <c r="BK696" s="66"/>
      <c r="BL696" s="66"/>
      <c r="BM696" s="66"/>
      <c r="BN696" s="66"/>
      <c r="BO696" s="66"/>
      <c r="BP696" s="66"/>
      <c r="BQ696" s="66"/>
    </row>
    <row r="697" spans="1:69" ht="13.2" customHeight="1" x14ac:dyDescent="0.2">
      <c r="A697" s="69">
        <f t="shared" si="21"/>
        <v>0</v>
      </c>
      <c r="B697" s="52" t="s">
        <v>0</v>
      </c>
      <c r="C697" s="52" t="s">
        <v>0</v>
      </c>
      <c r="D697" s="52" t="s">
        <v>0</v>
      </c>
      <c r="E697" s="52" t="s">
        <v>0</v>
      </c>
      <c r="F697" s="52" t="s">
        <v>0</v>
      </c>
      <c r="G697" s="52" t="s">
        <v>0</v>
      </c>
      <c r="H697" s="52" t="s">
        <v>0</v>
      </c>
      <c r="I697" s="52" t="s">
        <v>0</v>
      </c>
      <c r="J697" s="52" t="s">
        <v>0</v>
      </c>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f t="shared" si="22"/>
        <v>0</v>
      </c>
      <c r="BA697" s="51"/>
      <c r="BB697" s="51"/>
      <c r="BC697" s="51"/>
      <c r="BD697" s="51"/>
      <c r="BE697" s="51"/>
      <c r="BF697" s="51"/>
      <c r="BG697" s="51"/>
      <c r="BH697" s="51"/>
      <c r="BI697" s="51"/>
      <c r="BJ697" s="51"/>
      <c r="BK697" s="51"/>
      <c r="BL697" s="51"/>
      <c r="BM697" s="51"/>
      <c r="BN697" s="51"/>
      <c r="BO697" s="51"/>
      <c r="BP697" s="51"/>
      <c r="BQ697" s="51"/>
    </row>
    <row r="698" spans="1:69" ht="13.2" customHeight="1" x14ac:dyDescent="0.2">
      <c r="A698" s="69">
        <f t="shared" si="21"/>
        <v>0</v>
      </c>
      <c r="B698" s="52" t="s">
        <v>0</v>
      </c>
      <c r="C698" s="52" t="s">
        <v>0</v>
      </c>
      <c r="D698" s="52" t="s">
        <v>0</v>
      </c>
      <c r="E698" s="52" t="s">
        <v>0</v>
      </c>
      <c r="F698" s="52" t="s">
        <v>0</v>
      </c>
      <c r="G698" s="52" t="s">
        <v>0</v>
      </c>
      <c r="H698" s="52" t="s">
        <v>0</v>
      </c>
      <c r="I698" s="52" t="s">
        <v>0</v>
      </c>
      <c r="J698" s="52" t="s">
        <v>0</v>
      </c>
      <c r="K698" s="66"/>
      <c r="L698" s="66"/>
      <c r="M698" s="66"/>
      <c r="N698" s="66"/>
      <c r="O698" s="66"/>
      <c r="P698" s="66"/>
      <c r="Q698" s="66"/>
      <c r="R698" s="66"/>
      <c r="S698" s="66"/>
      <c r="T698" s="66"/>
      <c r="U698" s="66"/>
      <c r="V698" s="66"/>
      <c r="W698" s="66"/>
      <c r="X698" s="66"/>
      <c r="Y698" s="66"/>
      <c r="Z698" s="66"/>
      <c r="AA698" s="66"/>
      <c r="AB698" s="66"/>
      <c r="AC698" s="66"/>
      <c r="AD698" s="66"/>
      <c r="AE698" s="66"/>
      <c r="AF698" s="66"/>
      <c r="AG698" s="66"/>
      <c r="AH698" s="66"/>
      <c r="AI698" s="66"/>
      <c r="AJ698" s="66"/>
      <c r="AK698" s="66"/>
      <c r="AL698" s="66"/>
      <c r="AM698" s="66"/>
      <c r="AN698" s="66"/>
      <c r="AO698" s="66"/>
      <c r="AP698" s="66"/>
      <c r="AQ698" s="66"/>
      <c r="AR698" s="66"/>
      <c r="AS698" s="66"/>
      <c r="AT698" s="66"/>
      <c r="AU698" s="66"/>
      <c r="AV698" s="66"/>
      <c r="AW698" s="66"/>
      <c r="AX698" s="66"/>
      <c r="AY698" s="66"/>
      <c r="AZ698" s="66">
        <f t="shared" si="22"/>
        <v>0</v>
      </c>
      <c r="BA698" s="66"/>
      <c r="BB698" s="66"/>
      <c r="BC698" s="66"/>
      <c r="BD698" s="66"/>
      <c r="BE698" s="66"/>
      <c r="BF698" s="66"/>
      <c r="BG698" s="66"/>
      <c r="BH698" s="66"/>
      <c r="BI698" s="66"/>
      <c r="BJ698" s="66"/>
      <c r="BK698" s="66"/>
      <c r="BL698" s="66"/>
      <c r="BM698" s="66"/>
      <c r="BN698" s="66"/>
      <c r="BO698" s="66"/>
      <c r="BP698" s="66"/>
      <c r="BQ698" s="66"/>
    </row>
    <row r="699" spans="1:69" ht="13.2" customHeight="1" x14ac:dyDescent="0.2">
      <c r="A699" s="69">
        <f t="shared" si="21"/>
        <v>0</v>
      </c>
      <c r="B699" s="52" t="s">
        <v>0</v>
      </c>
      <c r="C699" s="52" t="s">
        <v>0</v>
      </c>
      <c r="D699" s="52" t="s">
        <v>0</v>
      </c>
      <c r="E699" s="52" t="s">
        <v>0</v>
      </c>
      <c r="F699" s="52" t="s">
        <v>0</v>
      </c>
      <c r="G699" s="52" t="s">
        <v>0</v>
      </c>
      <c r="H699" s="52" t="s">
        <v>0</v>
      </c>
      <c r="I699" s="52" t="s">
        <v>0</v>
      </c>
      <c r="J699" s="52" t="s">
        <v>0</v>
      </c>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f t="shared" si="22"/>
        <v>0</v>
      </c>
      <c r="BA699" s="51"/>
      <c r="BB699" s="51"/>
      <c r="BC699" s="51"/>
      <c r="BD699" s="51"/>
      <c r="BE699" s="51"/>
      <c r="BF699" s="51"/>
      <c r="BG699" s="51"/>
      <c r="BH699" s="51"/>
      <c r="BI699" s="51"/>
      <c r="BJ699" s="51"/>
      <c r="BK699" s="51"/>
      <c r="BL699" s="51"/>
      <c r="BM699" s="51"/>
      <c r="BN699" s="51"/>
      <c r="BO699" s="51"/>
      <c r="BP699" s="51"/>
      <c r="BQ699" s="51"/>
    </row>
    <row r="700" spans="1:69" ht="13.2" customHeight="1" x14ac:dyDescent="0.2">
      <c r="A700" s="69">
        <f t="shared" si="21"/>
        <v>0</v>
      </c>
      <c r="B700" s="52" t="s">
        <v>0</v>
      </c>
      <c r="C700" s="52" t="s">
        <v>0</v>
      </c>
      <c r="D700" s="52" t="s">
        <v>0</v>
      </c>
      <c r="E700" s="52" t="s">
        <v>0</v>
      </c>
      <c r="F700" s="52" t="s">
        <v>0</v>
      </c>
      <c r="G700" s="52" t="s">
        <v>0</v>
      </c>
      <c r="H700" s="52" t="s">
        <v>0</v>
      </c>
      <c r="I700" s="52" t="s">
        <v>0</v>
      </c>
      <c r="J700" s="52" t="s">
        <v>0</v>
      </c>
      <c r="K700" s="66"/>
      <c r="L700" s="66"/>
      <c r="M700" s="66"/>
      <c r="N700" s="66"/>
      <c r="O700" s="66"/>
      <c r="P700" s="66"/>
      <c r="Q700" s="66"/>
      <c r="R700" s="66"/>
      <c r="S700" s="66"/>
      <c r="T700" s="66"/>
      <c r="U700" s="66"/>
      <c r="V700" s="66"/>
      <c r="W700" s="66"/>
      <c r="X700" s="66"/>
      <c r="Y700" s="66"/>
      <c r="Z700" s="66"/>
      <c r="AA700" s="66"/>
      <c r="AB700" s="66"/>
      <c r="AC700" s="66"/>
      <c r="AD700" s="66"/>
      <c r="AE700" s="66"/>
      <c r="AF700" s="66"/>
      <c r="AG700" s="66"/>
      <c r="AH700" s="66"/>
      <c r="AI700" s="66"/>
      <c r="AJ700" s="66"/>
      <c r="AK700" s="66"/>
      <c r="AL700" s="66"/>
      <c r="AM700" s="66"/>
      <c r="AN700" s="66"/>
      <c r="AO700" s="66"/>
      <c r="AP700" s="66"/>
      <c r="AQ700" s="66"/>
      <c r="AR700" s="66"/>
      <c r="AS700" s="66"/>
      <c r="AT700" s="66"/>
      <c r="AU700" s="66"/>
      <c r="AV700" s="66"/>
      <c r="AW700" s="66"/>
      <c r="AX700" s="66"/>
      <c r="AY700" s="66"/>
      <c r="AZ700" s="66">
        <f t="shared" si="22"/>
        <v>0</v>
      </c>
      <c r="BA700" s="66"/>
      <c r="BB700" s="66"/>
      <c r="BC700" s="66"/>
      <c r="BD700" s="66"/>
      <c r="BE700" s="66"/>
      <c r="BF700" s="66"/>
      <c r="BG700" s="66"/>
      <c r="BH700" s="66"/>
      <c r="BI700" s="66"/>
      <c r="BJ700" s="66"/>
      <c r="BK700" s="66"/>
      <c r="BL700" s="66"/>
      <c r="BM700" s="66"/>
      <c r="BN700" s="66"/>
      <c r="BO700" s="66"/>
      <c r="BP700" s="66"/>
      <c r="BQ700" s="66"/>
    </row>
    <row r="701" spans="1:69" ht="13.2" customHeight="1" x14ac:dyDescent="0.2">
      <c r="A701" s="69">
        <f t="shared" si="21"/>
        <v>0</v>
      </c>
      <c r="B701" s="52" t="s">
        <v>0</v>
      </c>
      <c r="C701" s="52" t="s">
        <v>0</v>
      </c>
      <c r="D701" s="52" t="s">
        <v>0</v>
      </c>
      <c r="E701" s="52" t="s">
        <v>0</v>
      </c>
      <c r="F701" s="52" t="s">
        <v>0</v>
      </c>
      <c r="G701" s="52" t="s">
        <v>0</v>
      </c>
      <c r="H701" s="52" t="s">
        <v>0</v>
      </c>
      <c r="I701" s="52" t="s">
        <v>0</v>
      </c>
      <c r="J701" s="52" t="s">
        <v>0</v>
      </c>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f t="shared" si="22"/>
        <v>0</v>
      </c>
      <c r="BA701" s="51"/>
      <c r="BB701" s="51"/>
      <c r="BC701" s="51"/>
      <c r="BD701" s="51"/>
      <c r="BE701" s="51"/>
      <c r="BF701" s="51"/>
      <c r="BG701" s="51"/>
      <c r="BH701" s="51"/>
      <c r="BI701" s="51"/>
      <c r="BJ701" s="51"/>
      <c r="BK701" s="51"/>
      <c r="BL701" s="51"/>
      <c r="BM701" s="51"/>
      <c r="BN701" s="51"/>
      <c r="BO701" s="51"/>
      <c r="BP701" s="51"/>
      <c r="BQ701" s="51"/>
    </row>
    <row r="702" spans="1:69" ht="13.2" customHeight="1" x14ac:dyDescent="0.2">
      <c r="A702" s="69">
        <f t="shared" si="21"/>
        <v>0</v>
      </c>
      <c r="B702" s="52" t="s">
        <v>0</v>
      </c>
      <c r="C702" s="52" t="s">
        <v>0</v>
      </c>
      <c r="D702" s="52" t="s">
        <v>0</v>
      </c>
      <c r="E702" s="52" t="s">
        <v>0</v>
      </c>
      <c r="F702" s="52" t="s">
        <v>0</v>
      </c>
      <c r="G702" s="52" t="s">
        <v>0</v>
      </c>
      <c r="H702" s="52" t="s">
        <v>0</v>
      </c>
      <c r="I702" s="52" t="s">
        <v>0</v>
      </c>
      <c r="J702" s="52" t="s">
        <v>0</v>
      </c>
      <c r="K702" s="66"/>
      <c r="L702" s="66"/>
      <c r="M702" s="66"/>
      <c r="N702" s="66"/>
      <c r="O702" s="66"/>
      <c r="P702" s="66"/>
      <c r="Q702" s="66"/>
      <c r="R702" s="66"/>
      <c r="S702" s="66"/>
      <c r="T702" s="66"/>
      <c r="U702" s="66"/>
      <c r="V702" s="66"/>
      <c r="W702" s="66"/>
      <c r="X702" s="66"/>
      <c r="Y702" s="66"/>
      <c r="Z702" s="66"/>
      <c r="AA702" s="66"/>
      <c r="AB702" s="66"/>
      <c r="AC702" s="66"/>
      <c r="AD702" s="66"/>
      <c r="AE702" s="66"/>
      <c r="AF702" s="66"/>
      <c r="AG702" s="66"/>
      <c r="AH702" s="66"/>
      <c r="AI702" s="66"/>
      <c r="AJ702" s="66"/>
      <c r="AK702" s="66"/>
      <c r="AL702" s="66"/>
      <c r="AM702" s="66"/>
      <c r="AN702" s="66"/>
      <c r="AO702" s="66"/>
      <c r="AP702" s="66"/>
      <c r="AQ702" s="66"/>
      <c r="AR702" s="66"/>
      <c r="AS702" s="66"/>
      <c r="AT702" s="66"/>
      <c r="AU702" s="66"/>
      <c r="AV702" s="66"/>
      <c r="AW702" s="66"/>
      <c r="AX702" s="66"/>
      <c r="AY702" s="66"/>
      <c r="AZ702" s="66">
        <f t="shared" si="22"/>
        <v>0</v>
      </c>
      <c r="BA702" s="66"/>
      <c r="BB702" s="66"/>
      <c r="BC702" s="66"/>
      <c r="BD702" s="66"/>
      <c r="BE702" s="66"/>
      <c r="BF702" s="66"/>
      <c r="BG702" s="66"/>
      <c r="BH702" s="66"/>
      <c r="BI702" s="66"/>
      <c r="BJ702" s="66"/>
      <c r="BK702" s="66"/>
      <c r="BL702" s="66"/>
      <c r="BM702" s="66"/>
      <c r="BN702" s="66"/>
      <c r="BO702" s="66"/>
      <c r="BP702" s="66"/>
      <c r="BQ702" s="66"/>
    </row>
    <row r="703" spans="1:69" ht="13.2" customHeight="1" x14ac:dyDescent="0.2">
      <c r="A703" s="69">
        <f t="shared" si="21"/>
        <v>0</v>
      </c>
      <c r="B703" s="52" t="s">
        <v>0</v>
      </c>
      <c r="C703" s="52" t="s">
        <v>0</v>
      </c>
      <c r="D703" s="52" t="s">
        <v>0</v>
      </c>
      <c r="E703" s="52" t="s">
        <v>0</v>
      </c>
      <c r="F703" s="52" t="s">
        <v>0</v>
      </c>
      <c r="G703" s="52" t="s">
        <v>0</v>
      </c>
      <c r="H703" s="52" t="s">
        <v>0</v>
      </c>
      <c r="I703" s="52" t="s">
        <v>0</v>
      </c>
      <c r="J703" s="52" t="s">
        <v>0</v>
      </c>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f t="shared" si="22"/>
        <v>0</v>
      </c>
      <c r="BA703" s="51"/>
      <c r="BB703" s="51"/>
      <c r="BC703" s="51"/>
      <c r="BD703" s="51"/>
      <c r="BE703" s="51"/>
      <c r="BF703" s="51"/>
      <c r="BG703" s="51"/>
      <c r="BH703" s="51"/>
      <c r="BI703" s="51"/>
      <c r="BJ703" s="51"/>
      <c r="BK703" s="51"/>
      <c r="BL703" s="51"/>
      <c r="BM703" s="51"/>
      <c r="BN703" s="51"/>
      <c r="BO703" s="51"/>
      <c r="BP703" s="51"/>
      <c r="BQ703" s="51"/>
    </row>
    <row r="704" spans="1:69" ht="13.2" customHeight="1" x14ac:dyDescent="0.2">
      <c r="A704" s="69">
        <f t="shared" si="21"/>
        <v>0</v>
      </c>
      <c r="B704" s="52" t="s">
        <v>0</v>
      </c>
      <c r="C704" s="52" t="s">
        <v>0</v>
      </c>
      <c r="D704" s="52" t="s">
        <v>0</v>
      </c>
      <c r="E704" s="52" t="s">
        <v>0</v>
      </c>
      <c r="F704" s="52" t="s">
        <v>0</v>
      </c>
      <c r="G704" s="52" t="s">
        <v>0</v>
      </c>
      <c r="H704" s="52" t="s">
        <v>0</v>
      </c>
      <c r="I704" s="52" t="s">
        <v>0</v>
      </c>
      <c r="J704" s="52" t="s">
        <v>0</v>
      </c>
      <c r="K704" s="66"/>
      <c r="L704" s="66"/>
      <c r="M704" s="66"/>
      <c r="N704" s="66"/>
      <c r="O704" s="66"/>
      <c r="P704" s="66"/>
      <c r="Q704" s="66"/>
      <c r="R704" s="66"/>
      <c r="S704" s="66"/>
      <c r="T704" s="66"/>
      <c r="U704" s="66"/>
      <c r="V704" s="66"/>
      <c r="W704" s="66"/>
      <c r="X704" s="66"/>
      <c r="Y704" s="66"/>
      <c r="Z704" s="66"/>
      <c r="AA704" s="66"/>
      <c r="AB704" s="66"/>
      <c r="AC704" s="66"/>
      <c r="AD704" s="66"/>
      <c r="AE704" s="66"/>
      <c r="AF704" s="66"/>
      <c r="AG704" s="66"/>
      <c r="AH704" s="66"/>
      <c r="AI704" s="66"/>
      <c r="AJ704" s="66"/>
      <c r="AK704" s="66"/>
      <c r="AL704" s="66"/>
      <c r="AM704" s="66"/>
      <c r="AN704" s="66"/>
      <c r="AO704" s="66"/>
      <c r="AP704" s="66"/>
      <c r="AQ704" s="66"/>
      <c r="AR704" s="66"/>
      <c r="AS704" s="66"/>
      <c r="AT704" s="66"/>
      <c r="AU704" s="66"/>
      <c r="AV704" s="66"/>
      <c r="AW704" s="66"/>
      <c r="AX704" s="66"/>
      <c r="AY704" s="66"/>
      <c r="AZ704" s="66">
        <f t="shared" si="22"/>
        <v>0</v>
      </c>
      <c r="BA704" s="66"/>
      <c r="BB704" s="66"/>
      <c r="BC704" s="66"/>
      <c r="BD704" s="66"/>
      <c r="BE704" s="66"/>
      <c r="BF704" s="66"/>
      <c r="BG704" s="66"/>
      <c r="BH704" s="66"/>
      <c r="BI704" s="66"/>
      <c r="BJ704" s="66"/>
      <c r="BK704" s="66"/>
      <c r="BL704" s="66"/>
      <c r="BM704" s="66"/>
      <c r="BN704" s="66"/>
      <c r="BO704" s="66"/>
      <c r="BP704" s="66"/>
      <c r="BQ704" s="66"/>
    </row>
    <row r="705" spans="1:69" ht="13.2" customHeight="1" x14ac:dyDescent="0.2">
      <c r="A705" s="69">
        <f t="shared" si="21"/>
        <v>0</v>
      </c>
      <c r="B705" s="52" t="s">
        <v>0</v>
      </c>
      <c r="C705" s="52" t="s">
        <v>0</v>
      </c>
      <c r="D705" s="52" t="s">
        <v>0</v>
      </c>
      <c r="E705" s="52" t="s">
        <v>0</v>
      </c>
      <c r="F705" s="52" t="s">
        <v>0</v>
      </c>
      <c r="G705" s="52" t="s">
        <v>0</v>
      </c>
      <c r="H705" s="52" t="s">
        <v>0</v>
      </c>
      <c r="I705" s="52" t="s">
        <v>0</v>
      </c>
      <c r="J705" s="52" t="s">
        <v>0</v>
      </c>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c r="AQ705" s="51"/>
      <c r="AR705" s="51"/>
      <c r="AS705" s="51"/>
      <c r="AT705" s="51"/>
      <c r="AU705" s="51"/>
      <c r="AV705" s="51"/>
      <c r="AW705" s="51"/>
      <c r="AX705" s="51"/>
      <c r="AY705" s="51"/>
      <c r="AZ705" s="51">
        <f t="shared" si="22"/>
        <v>0</v>
      </c>
      <c r="BA705" s="51"/>
      <c r="BB705" s="51"/>
      <c r="BC705" s="51"/>
      <c r="BD705" s="51"/>
      <c r="BE705" s="51"/>
      <c r="BF705" s="51"/>
      <c r="BG705" s="51"/>
      <c r="BH705" s="51"/>
      <c r="BI705" s="51"/>
      <c r="BJ705" s="51"/>
      <c r="BK705" s="51"/>
      <c r="BL705" s="51"/>
      <c r="BM705" s="51"/>
      <c r="BN705" s="51"/>
      <c r="BO705" s="51"/>
      <c r="BP705" s="51"/>
      <c r="BQ705" s="51"/>
    </row>
    <row r="706" spans="1:69" ht="13.2" customHeight="1" x14ac:dyDescent="0.2">
      <c r="A706" s="69">
        <f t="shared" si="21"/>
        <v>0</v>
      </c>
      <c r="B706" s="52" t="s">
        <v>0</v>
      </c>
      <c r="C706" s="52" t="s">
        <v>0</v>
      </c>
      <c r="D706" s="52" t="s">
        <v>0</v>
      </c>
      <c r="E706" s="52" t="s">
        <v>0</v>
      </c>
      <c r="F706" s="52" t="s">
        <v>0</v>
      </c>
      <c r="G706" s="52" t="s">
        <v>0</v>
      </c>
      <c r="H706" s="52" t="s">
        <v>0</v>
      </c>
      <c r="I706" s="52" t="s">
        <v>0</v>
      </c>
      <c r="J706" s="52" t="s">
        <v>0</v>
      </c>
      <c r="K706" s="66"/>
      <c r="L706" s="66"/>
      <c r="M706" s="66"/>
      <c r="N706" s="66"/>
      <c r="O706" s="66"/>
      <c r="P706" s="66"/>
      <c r="Q706" s="66"/>
      <c r="R706" s="66"/>
      <c r="S706" s="66"/>
      <c r="T706" s="66"/>
      <c r="U706" s="66"/>
      <c r="V706" s="66"/>
      <c r="W706" s="66"/>
      <c r="X706" s="66"/>
      <c r="Y706" s="66"/>
      <c r="Z706" s="66"/>
      <c r="AA706" s="66"/>
      <c r="AB706" s="66"/>
      <c r="AC706" s="66"/>
      <c r="AD706" s="66"/>
      <c r="AE706" s="66"/>
      <c r="AF706" s="66"/>
      <c r="AG706" s="66"/>
      <c r="AH706" s="66"/>
      <c r="AI706" s="66"/>
      <c r="AJ706" s="66"/>
      <c r="AK706" s="66"/>
      <c r="AL706" s="66"/>
      <c r="AM706" s="66"/>
      <c r="AN706" s="66"/>
      <c r="AO706" s="66"/>
      <c r="AP706" s="66"/>
      <c r="AQ706" s="66"/>
      <c r="AR706" s="66"/>
      <c r="AS706" s="66"/>
      <c r="AT706" s="66"/>
      <c r="AU706" s="66"/>
      <c r="AV706" s="66"/>
      <c r="AW706" s="66"/>
      <c r="AX706" s="66"/>
      <c r="AY706" s="66"/>
      <c r="AZ706" s="66">
        <f t="shared" si="22"/>
        <v>0</v>
      </c>
      <c r="BA706" s="66"/>
      <c r="BB706" s="66"/>
      <c r="BC706" s="66"/>
      <c r="BD706" s="66"/>
      <c r="BE706" s="66"/>
      <c r="BF706" s="66"/>
      <c r="BG706" s="66"/>
      <c r="BH706" s="66"/>
      <c r="BI706" s="66"/>
      <c r="BJ706" s="66"/>
      <c r="BK706" s="66"/>
      <c r="BL706" s="66"/>
      <c r="BM706" s="66"/>
      <c r="BN706" s="66"/>
      <c r="BO706" s="66"/>
      <c r="BP706" s="66"/>
      <c r="BQ706" s="66"/>
    </row>
    <row r="707" spans="1:69" ht="13.2" customHeight="1" x14ac:dyDescent="0.2">
      <c r="A707" s="69">
        <f t="shared" si="21"/>
        <v>0</v>
      </c>
      <c r="B707" s="52" t="s">
        <v>0</v>
      </c>
      <c r="C707" s="52" t="s">
        <v>0</v>
      </c>
      <c r="D707" s="52" t="s">
        <v>0</v>
      </c>
      <c r="E707" s="52" t="s">
        <v>0</v>
      </c>
      <c r="F707" s="52" t="s">
        <v>0</v>
      </c>
      <c r="G707" s="52" t="s">
        <v>0</v>
      </c>
      <c r="H707" s="52" t="s">
        <v>0</v>
      </c>
      <c r="I707" s="52" t="s">
        <v>0</v>
      </c>
      <c r="J707" s="52" t="s">
        <v>0</v>
      </c>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c r="AQ707" s="51"/>
      <c r="AR707" s="51"/>
      <c r="AS707" s="51"/>
      <c r="AT707" s="51"/>
      <c r="AU707" s="51"/>
      <c r="AV707" s="51"/>
      <c r="AW707" s="51"/>
      <c r="AX707" s="51"/>
      <c r="AY707" s="51"/>
      <c r="AZ707" s="51">
        <f t="shared" si="22"/>
        <v>0</v>
      </c>
      <c r="BA707" s="51"/>
      <c r="BB707" s="51"/>
      <c r="BC707" s="51"/>
      <c r="BD707" s="51"/>
      <c r="BE707" s="51"/>
      <c r="BF707" s="51"/>
      <c r="BG707" s="51"/>
      <c r="BH707" s="51"/>
      <c r="BI707" s="51"/>
      <c r="BJ707" s="51"/>
      <c r="BK707" s="51"/>
      <c r="BL707" s="51"/>
      <c r="BM707" s="51"/>
      <c r="BN707" s="51"/>
      <c r="BO707" s="51"/>
      <c r="BP707" s="51"/>
      <c r="BQ707" s="51"/>
    </row>
    <row r="708" spans="1:69" ht="13.2" customHeight="1" x14ac:dyDescent="0.2">
      <c r="A708" s="69">
        <f t="shared" si="21"/>
        <v>0</v>
      </c>
      <c r="B708" s="52" t="s">
        <v>0</v>
      </c>
      <c r="C708" s="52" t="s">
        <v>0</v>
      </c>
      <c r="D708" s="52" t="s">
        <v>0</v>
      </c>
      <c r="E708" s="52" t="s">
        <v>0</v>
      </c>
      <c r="F708" s="52" t="s">
        <v>0</v>
      </c>
      <c r="G708" s="52" t="s">
        <v>0</v>
      </c>
      <c r="H708" s="52" t="s">
        <v>0</v>
      </c>
      <c r="I708" s="52" t="s">
        <v>0</v>
      </c>
      <c r="J708" s="52" t="s">
        <v>0</v>
      </c>
      <c r="K708" s="66"/>
      <c r="L708" s="66"/>
      <c r="M708" s="66"/>
      <c r="N708" s="66"/>
      <c r="O708" s="66"/>
      <c r="P708" s="66"/>
      <c r="Q708" s="66"/>
      <c r="R708" s="66"/>
      <c r="S708" s="66"/>
      <c r="T708" s="66"/>
      <c r="U708" s="66"/>
      <c r="V708" s="66"/>
      <c r="W708" s="66"/>
      <c r="X708" s="66"/>
      <c r="Y708" s="66"/>
      <c r="Z708" s="66"/>
      <c r="AA708" s="66"/>
      <c r="AB708" s="66"/>
      <c r="AC708" s="66"/>
      <c r="AD708" s="66"/>
      <c r="AE708" s="66"/>
      <c r="AF708" s="66"/>
      <c r="AG708" s="66"/>
      <c r="AH708" s="66"/>
      <c r="AI708" s="66"/>
      <c r="AJ708" s="66"/>
      <c r="AK708" s="66"/>
      <c r="AL708" s="66"/>
      <c r="AM708" s="66"/>
      <c r="AN708" s="66"/>
      <c r="AO708" s="66"/>
      <c r="AP708" s="66"/>
      <c r="AQ708" s="66"/>
      <c r="AR708" s="66"/>
      <c r="AS708" s="66"/>
      <c r="AT708" s="66"/>
      <c r="AU708" s="66"/>
      <c r="AV708" s="66"/>
      <c r="AW708" s="66"/>
      <c r="AX708" s="66"/>
      <c r="AY708" s="66"/>
      <c r="AZ708" s="66">
        <f t="shared" si="22"/>
        <v>0</v>
      </c>
      <c r="BA708" s="66"/>
      <c r="BB708" s="66"/>
      <c r="BC708" s="66"/>
      <c r="BD708" s="66"/>
      <c r="BE708" s="66"/>
      <c r="BF708" s="66"/>
      <c r="BG708" s="66"/>
      <c r="BH708" s="66"/>
      <c r="BI708" s="66"/>
      <c r="BJ708" s="66"/>
      <c r="BK708" s="66"/>
      <c r="BL708" s="66"/>
      <c r="BM708" s="66"/>
      <c r="BN708" s="66"/>
      <c r="BO708" s="66"/>
      <c r="BP708" s="66"/>
      <c r="BQ708" s="66"/>
    </row>
    <row r="709" spans="1:69" ht="13.2" customHeight="1" x14ac:dyDescent="0.2">
      <c r="A709" s="69">
        <f t="shared" si="21"/>
        <v>0</v>
      </c>
      <c r="B709" s="52" t="s">
        <v>0</v>
      </c>
      <c r="C709" s="52" t="s">
        <v>0</v>
      </c>
      <c r="D709" s="52" t="s">
        <v>0</v>
      </c>
      <c r="E709" s="52" t="s">
        <v>0</v>
      </c>
      <c r="F709" s="52" t="s">
        <v>0</v>
      </c>
      <c r="G709" s="52" t="s">
        <v>0</v>
      </c>
      <c r="H709" s="52" t="s">
        <v>0</v>
      </c>
      <c r="I709" s="52" t="s">
        <v>0</v>
      </c>
      <c r="J709" s="52" t="s">
        <v>0</v>
      </c>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f t="shared" si="22"/>
        <v>0</v>
      </c>
      <c r="BA709" s="51"/>
      <c r="BB709" s="51"/>
      <c r="BC709" s="51"/>
      <c r="BD709" s="51"/>
      <c r="BE709" s="51"/>
      <c r="BF709" s="51"/>
      <c r="BG709" s="51"/>
      <c r="BH709" s="51"/>
      <c r="BI709" s="51"/>
      <c r="BJ709" s="51"/>
      <c r="BK709" s="51"/>
      <c r="BL709" s="51"/>
      <c r="BM709" s="51"/>
      <c r="BN709" s="51"/>
      <c r="BO709" s="51"/>
      <c r="BP709" s="51"/>
      <c r="BQ709" s="51"/>
    </row>
    <row r="710" spans="1:69" ht="13.2" customHeight="1" x14ac:dyDescent="0.2">
      <c r="A710" s="69">
        <f t="shared" si="21"/>
        <v>0</v>
      </c>
      <c r="B710" s="52" t="s">
        <v>0</v>
      </c>
      <c r="C710" s="52" t="s">
        <v>0</v>
      </c>
      <c r="D710" s="52" t="s">
        <v>0</v>
      </c>
      <c r="E710" s="52" t="s">
        <v>0</v>
      </c>
      <c r="F710" s="52" t="s">
        <v>0</v>
      </c>
      <c r="G710" s="52" t="s">
        <v>0</v>
      </c>
      <c r="H710" s="52" t="s">
        <v>0</v>
      </c>
      <c r="I710" s="52" t="s">
        <v>0</v>
      </c>
      <c r="J710" s="52" t="s">
        <v>0</v>
      </c>
      <c r="K710" s="66"/>
      <c r="L710" s="66"/>
      <c r="M710" s="66"/>
      <c r="N710" s="66"/>
      <c r="O710" s="66"/>
      <c r="P710" s="66"/>
      <c r="Q710" s="66"/>
      <c r="R710" s="66"/>
      <c r="S710" s="66"/>
      <c r="T710" s="66"/>
      <c r="U710" s="66"/>
      <c r="V710" s="66"/>
      <c r="W710" s="66"/>
      <c r="X710" s="66"/>
      <c r="Y710" s="66"/>
      <c r="Z710" s="66"/>
      <c r="AA710" s="66"/>
      <c r="AB710" s="66"/>
      <c r="AC710" s="66"/>
      <c r="AD710" s="66"/>
      <c r="AE710" s="66"/>
      <c r="AF710" s="66"/>
      <c r="AG710" s="66"/>
      <c r="AH710" s="66"/>
      <c r="AI710" s="66"/>
      <c r="AJ710" s="66"/>
      <c r="AK710" s="66"/>
      <c r="AL710" s="66"/>
      <c r="AM710" s="66"/>
      <c r="AN710" s="66"/>
      <c r="AO710" s="66"/>
      <c r="AP710" s="66"/>
      <c r="AQ710" s="66"/>
      <c r="AR710" s="66"/>
      <c r="AS710" s="66"/>
      <c r="AT710" s="66"/>
      <c r="AU710" s="66"/>
      <c r="AV710" s="66"/>
      <c r="AW710" s="66"/>
      <c r="AX710" s="66"/>
      <c r="AY710" s="66"/>
      <c r="AZ710" s="66">
        <f t="shared" si="22"/>
        <v>0</v>
      </c>
      <c r="BA710" s="66"/>
      <c r="BB710" s="66"/>
      <c r="BC710" s="66"/>
      <c r="BD710" s="66"/>
      <c r="BE710" s="66"/>
      <c r="BF710" s="66"/>
      <c r="BG710" s="66"/>
      <c r="BH710" s="66"/>
      <c r="BI710" s="66"/>
      <c r="BJ710" s="66"/>
      <c r="BK710" s="66"/>
      <c r="BL710" s="66"/>
      <c r="BM710" s="66"/>
      <c r="BN710" s="66"/>
      <c r="BO710" s="66"/>
      <c r="BP710" s="66"/>
      <c r="BQ710" s="66"/>
    </row>
    <row r="711" spans="1:69" ht="13.2" customHeight="1" x14ac:dyDescent="0.2">
      <c r="A711" s="69">
        <f t="shared" si="21"/>
        <v>0</v>
      </c>
      <c r="B711" s="52" t="s">
        <v>0</v>
      </c>
      <c r="C711" s="52" t="s">
        <v>0</v>
      </c>
      <c r="D711" s="52" t="s">
        <v>0</v>
      </c>
      <c r="E711" s="52" t="s">
        <v>0</v>
      </c>
      <c r="F711" s="52" t="s">
        <v>0</v>
      </c>
      <c r="G711" s="52" t="s">
        <v>0</v>
      </c>
      <c r="H711" s="52" t="s">
        <v>0</v>
      </c>
      <c r="I711" s="52" t="s">
        <v>0</v>
      </c>
      <c r="J711" s="52" t="s">
        <v>0</v>
      </c>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c r="AQ711" s="51"/>
      <c r="AR711" s="51"/>
      <c r="AS711" s="51"/>
      <c r="AT711" s="51"/>
      <c r="AU711" s="51"/>
      <c r="AV711" s="51"/>
      <c r="AW711" s="51"/>
      <c r="AX711" s="51"/>
      <c r="AY711" s="51"/>
      <c r="AZ711" s="51">
        <f t="shared" si="22"/>
        <v>0</v>
      </c>
      <c r="BA711" s="51"/>
      <c r="BB711" s="51"/>
      <c r="BC711" s="51"/>
      <c r="BD711" s="51"/>
      <c r="BE711" s="51"/>
      <c r="BF711" s="51"/>
      <c r="BG711" s="51"/>
      <c r="BH711" s="51"/>
      <c r="BI711" s="51"/>
      <c r="BJ711" s="51"/>
      <c r="BK711" s="51"/>
      <c r="BL711" s="51"/>
      <c r="BM711" s="51"/>
      <c r="BN711" s="51"/>
      <c r="BO711" s="51"/>
      <c r="BP711" s="51"/>
      <c r="BQ711" s="51"/>
    </row>
    <row r="712" spans="1:69" ht="13.2" customHeight="1" x14ac:dyDescent="0.2">
      <c r="A712" s="69">
        <f t="shared" si="21"/>
        <v>0</v>
      </c>
      <c r="B712" s="52" t="s">
        <v>0</v>
      </c>
      <c r="C712" s="52" t="s">
        <v>0</v>
      </c>
      <c r="D712" s="52" t="s">
        <v>0</v>
      </c>
      <c r="E712" s="52" t="s">
        <v>0</v>
      </c>
      <c r="F712" s="52" t="s">
        <v>0</v>
      </c>
      <c r="G712" s="52" t="s">
        <v>0</v>
      </c>
      <c r="H712" s="52" t="s">
        <v>0</v>
      </c>
      <c r="I712" s="52" t="s">
        <v>0</v>
      </c>
      <c r="J712" s="52" t="s">
        <v>0</v>
      </c>
      <c r="K712" s="66"/>
      <c r="L712" s="66"/>
      <c r="M712" s="66"/>
      <c r="N712" s="66"/>
      <c r="O712" s="66"/>
      <c r="P712" s="66"/>
      <c r="Q712" s="66"/>
      <c r="R712" s="66"/>
      <c r="S712" s="66"/>
      <c r="T712" s="66"/>
      <c r="U712" s="66"/>
      <c r="V712" s="66"/>
      <c r="W712" s="66"/>
      <c r="X712" s="66"/>
      <c r="Y712" s="66"/>
      <c r="Z712" s="66"/>
      <c r="AA712" s="66"/>
      <c r="AB712" s="66"/>
      <c r="AC712" s="66"/>
      <c r="AD712" s="66"/>
      <c r="AE712" s="66"/>
      <c r="AF712" s="66"/>
      <c r="AG712" s="66"/>
      <c r="AH712" s="66"/>
      <c r="AI712" s="66"/>
      <c r="AJ712" s="66"/>
      <c r="AK712" s="66"/>
      <c r="AL712" s="66"/>
      <c r="AM712" s="66"/>
      <c r="AN712" s="66"/>
      <c r="AO712" s="66"/>
      <c r="AP712" s="66"/>
      <c r="AQ712" s="66"/>
      <c r="AR712" s="66"/>
      <c r="AS712" s="66"/>
      <c r="AT712" s="66"/>
      <c r="AU712" s="66"/>
      <c r="AV712" s="66"/>
      <c r="AW712" s="66"/>
      <c r="AX712" s="66"/>
      <c r="AY712" s="66"/>
      <c r="AZ712" s="66">
        <f t="shared" si="22"/>
        <v>0</v>
      </c>
      <c r="BA712" s="66"/>
      <c r="BB712" s="66"/>
      <c r="BC712" s="66"/>
      <c r="BD712" s="66"/>
      <c r="BE712" s="66"/>
      <c r="BF712" s="66"/>
      <c r="BG712" s="66"/>
      <c r="BH712" s="66"/>
      <c r="BI712" s="66"/>
      <c r="BJ712" s="66"/>
      <c r="BK712" s="66"/>
      <c r="BL712" s="66"/>
      <c r="BM712" s="66"/>
      <c r="BN712" s="66"/>
      <c r="BO712" s="66"/>
      <c r="BP712" s="66"/>
      <c r="BQ712" s="66"/>
    </row>
    <row r="713" spans="1:69" ht="13.2" customHeight="1" x14ac:dyDescent="0.2">
      <c r="A713" s="69">
        <f t="shared" si="21"/>
        <v>0</v>
      </c>
      <c r="B713" s="52" t="s">
        <v>0</v>
      </c>
      <c r="C713" s="52" t="s">
        <v>0</v>
      </c>
      <c r="D713" s="52" t="s">
        <v>0</v>
      </c>
      <c r="E713" s="52" t="s">
        <v>0</v>
      </c>
      <c r="F713" s="52" t="s">
        <v>0</v>
      </c>
      <c r="G713" s="52" t="s">
        <v>0</v>
      </c>
      <c r="H713" s="52" t="s">
        <v>0</v>
      </c>
      <c r="I713" s="52" t="s">
        <v>0</v>
      </c>
      <c r="J713" s="52" t="s">
        <v>0</v>
      </c>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f t="shared" si="22"/>
        <v>0</v>
      </c>
      <c r="BA713" s="51"/>
      <c r="BB713" s="51"/>
      <c r="BC713" s="51"/>
      <c r="BD713" s="51"/>
      <c r="BE713" s="51"/>
      <c r="BF713" s="51"/>
      <c r="BG713" s="51"/>
      <c r="BH713" s="51"/>
      <c r="BI713" s="51"/>
      <c r="BJ713" s="51"/>
      <c r="BK713" s="51"/>
      <c r="BL713" s="51"/>
      <c r="BM713" s="51"/>
      <c r="BN713" s="51"/>
      <c r="BO713" s="51"/>
      <c r="BP713" s="51"/>
      <c r="BQ713" s="51"/>
    </row>
    <row r="714" spans="1:69" ht="13.2" customHeight="1" x14ac:dyDescent="0.2">
      <c r="A714" s="69">
        <f t="shared" si="21"/>
        <v>0</v>
      </c>
      <c r="B714" s="52" t="s">
        <v>0</v>
      </c>
      <c r="C714" s="52" t="s">
        <v>0</v>
      </c>
      <c r="D714" s="52" t="s">
        <v>0</v>
      </c>
      <c r="E714" s="52" t="s">
        <v>0</v>
      </c>
      <c r="F714" s="52" t="s">
        <v>0</v>
      </c>
      <c r="G714" s="52" t="s">
        <v>0</v>
      </c>
      <c r="H714" s="52" t="s">
        <v>0</v>
      </c>
      <c r="I714" s="52" t="s">
        <v>0</v>
      </c>
      <c r="J714" s="52" t="s">
        <v>0</v>
      </c>
      <c r="K714" s="66"/>
      <c r="L714" s="66"/>
      <c r="M714" s="66"/>
      <c r="N714" s="66"/>
      <c r="O714" s="66"/>
      <c r="P714" s="66"/>
      <c r="Q714" s="66"/>
      <c r="R714" s="66"/>
      <c r="S714" s="66"/>
      <c r="T714" s="66"/>
      <c r="U714" s="66"/>
      <c r="V714" s="66"/>
      <c r="W714" s="66"/>
      <c r="X714" s="66"/>
      <c r="Y714" s="66"/>
      <c r="Z714" s="66"/>
      <c r="AA714" s="66"/>
      <c r="AB714" s="66"/>
      <c r="AC714" s="66"/>
      <c r="AD714" s="66"/>
      <c r="AE714" s="66"/>
      <c r="AF714" s="66"/>
      <c r="AG714" s="66"/>
      <c r="AH714" s="66"/>
      <c r="AI714" s="66"/>
      <c r="AJ714" s="66"/>
      <c r="AK714" s="66"/>
      <c r="AL714" s="66"/>
      <c r="AM714" s="66"/>
      <c r="AN714" s="66"/>
      <c r="AO714" s="66"/>
      <c r="AP714" s="66"/>
      <c r="AQ714" s="66"/>
      <c r="AR714" s="66"/>
      <c r="AS714" s="66"/>
      <c r="AT714" s="66"/>
      <c r="AU714" s="66"/>
      <c r="AV714" s="66"/>
      <c r="AW714" s="66"/>
      <c r="AX714" s="66"/>
      <c r="AY714" s="66"/>
      <c r="AZ714" s="66">
        <f t="shared" si="22"/>
        <v>0</v>
      </c>
      <c r="BA714" s="66"/>
      <c r="BB714" s="66"/>
      <c r="BC714" s="66"/>
      <c r="BD714" s="66"/>
      <c r="BE714" s="66"/>
      <c r="BF714" s="66"/>
      <c r="BG714" s="66"/>
      <c r="BH714" s="66"/>
      <c r="BI714" s="66"/>
      <c r="BJ714" s="66"/>
      <c r="BK714" s="66"/>
      <c r="BL714" s="66"/>
      <c r="BM714" s="66"/>
      <c r="BN714" s="66"/>
      <c r="BO714" s="66"/>
      <c r="BP714" s="66"/>
      <c r="BQ714" s="66"/>
    </row>
    <row r="715" spans="1:69" ht="13.2" customHeight="1" x14ac:dyDescent="0.2">
      <c r="A715" s="69">
        <f t="shared" si="21"/>
        <v>0</v>
      </c>
      <c r="B715" s="52" t="s">
        <v>0</v>
      </c>
      <c r="C715" s="52" t="s">
        <v>0</v>
      </c>
      <c r="D715" s="52" t="s">
        <v>0</v>
      </c>
      <c r="E715" s="52" t="s">
        <v>0</v>
      </c>
      <c r="F715" s="52" t="s">
        <v>0</v>
      </c>
      <c r="G715" s="52" t="s">
        <v>0</v>
      </c>
      <c r="H715" s="52" t="s">
        <v>0</v>
      </c>
      <c r="I715" s="52" t="s">
        <v>0</v>
      </c>
      <c r="J715" s="52" t="s">
        <v>0</v>
      </c>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f t="shared" si="22"/>
        <v>0</v>
      </c>
      <c r="BA715" s="51"/>
      <c r="BB715" s="51"/>
      <c r="BC715" s="51"/>
      <c r="BD715" s="51"/>
      <c r="BE715" s="51"/>
      <c r="BF715" s="51"/>
      <c r="BG715" s="51"/>
      <c r="BH715" s="51"/>
      <c r="BI715" s="51"/>
      <c r="BJ715" s="51"/>
      <c r="BK715" s="51"/>
      <c r="BL715" s="51"/>
      <c r="BM715" s="51"/>
      <c r="BN715" s="51"/>
      <c r="BO715" s="51"/>
      <c r="BP715" s="51"/>
      <c r="BQ715" s="51"/>
    </row>
    <row r="716" spans="1:69" ht="13.2" customHeight="1" x14ac:dyDescent="0.2">
      <c r="A716" s="69">
        <f t="shared" si="21"/>
        <v>0</v>
      </c>
      <c r="B716" s="52" t="s">
        <v>0</v>
      </c>
      <c r="C716" s="52" t="s">
        <v>0</v>
      </c>
      <c r="D716" s="52" t="s">
        <v>0</v>
      </c>
      <c r="E716" s="52" t="s">
        <v>0</v>
      </c>
      <c r="F716" s="52" t="s">
        <v>0</v>
      </c>
      <c r="G716" s="52" t="s">
        <v>0</v>
      </c>
      <c r="H716" s="52" t="s">
        <v>0</v>
      </c>
      <c r="I716" s="52" t="s">
        <v>0</v>
      </c>
      <c r="J716" s="52" t="s">
        <v>0</v>
      </c>
      <c r="K716" s="66"/>
      <c r="L716" s="66"/>
      <c r="M716" s="66"/>
      <c r="N716" s="66"/>
      <c r="O716" s="66"/>
      <c r="P716" s="66"/>
      <c r="Q716" s="66"/>
      <c r="R716" s="66"/>
      <c r="S716" s="66"/>
      <c r="T716" s="66"/>
      <c r="U716" s="66"/>
      <c r="V716" s="66"/>
      <c r="W716" s="66"/>
      <c r="X716" s="66"/>
      <c r="Y716" s="66"/>
      <c r="Z716" s="66"/>
      <c r="AA716" s="66"/>
      <c r="AB716" s="66"/>
      <c r="AC716" s="66"/>
      <c r="AD716" s="66"/>
      <c r="AE716" s="66"/>
      <c r="AF716" s="66"/>
      <c r="AG716" s="66"/>
      <c r="AH716" s="66"/>
      <c r="AI716" s="66"/>
      <c r="AJ716" s="66"/>
      <c r="AK716" s="66"/>
      <c r="AL716" s="66"/>
      <c r="AM716" s="66"/>
      <c r="AN716" s="66"/>
      <c r="AO716" s="66"/>
      <c r="AP716" s="66"/>
      <c r="AQ716" s="66"/>
      <c r="AR716" s="66"/>
      <c r="AS716" s="66"/>
      <c r="AT716" s="66"/>
      <c r="AU716" s="66"/>
      <c r="AV716" s="66"/>
      <c r="AW716" s="66"/>
      <c r="AX716" s="66"/>
      <c r="AY716" s="66"/>
      <c r="AZ716" s="66">
        <f t="shared" si="22"/>
        <v>0</v>
      </c>
      <c r="BA716" s="66"/>
      <c r="BB716" s="66"/>
      <c r="BC716" s="66"/>
      <c r="BD716" s="66"/>
      <c r="BE716" s="66"/>
      <c r="BF716" s="66"/>
      <c r="BG716" s="66"/>
      <c r="BH716" s="66"/>
      <c r="BI716" s="66"/>
      <c r="BJ716" s="66"/>
      <c r="BK716" s="66"/>
      <c r="BL716" s="66"/>
      <c r="BM716" s="66"/>
      <c r="BN716" s="66"/>
      <c r="BO716" s="66"/>
      <c r="BP716" s="66"/>
      <c r="BQ716" s="66"/>
    </row>
    <row r="717" spans="1:69" ht="13.2" customHeight="1" x14ac:dyDescent="0.2">
      <c r="A717" s="69">
        <f t="shared" si="21"/>
        <v>0</v>
      </c>
      <c r="B717" s="52" t="s">
        <v>0</v>
      </c>
      <c r="C717" s="52" t="s">
        <v>0</v>
      </c>
      <c r="D717" s="52" t="s">
        <v>0</v>
      </c>
      <c r="E717" s="52" t="s">
        <v>0</v>
      </c>
      <c r="F717" s="52" t="s">
        <v>0</v>
      </c>
      <c r="G717" s="52" t="s">
        <v>0</v>
      </c>
      <c r="H717" s="52" t="s">
        <v>0</v>
      </c>
      <c r="I717" s="52" t="s">
        <v>0</v>
      </c>
      <c r="J717" s="52" t="s">
        <v>0</v>
      </c>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f t="shared" si="22"/>
        <v>0</v>
      </c>
      <c r="BA717" s="51"/>
      <c r="BB717" s="51"/>
      <c r="BC717" s="51"/>
      <c r="BD717" s="51"/>
      <c r="BE717" s="51"/>
      <c r="BF717" s="51"/>
      <c r="BG717" s="51"/>
      <c r="BH717" s="51"/>
      <c r="BI717" s="51"/>
      <c r="BJ717" s="51"/>
      <c r="BK717" s="51"/>
      <c r="BL717" s="51"/>
      <c r="BM717" s="51"/>
      <c r="BN717" s="51"/>
      <c r="BO717" s="51"/>
      <c r="BP717" s="51"/>
      <c r="BQ717" s="51"/>
    </row>
    <row r="718" spans="1:69" ht="13.2" customHeight="1" x14ac:dyDescent="0.2">
      <c r="A718" s="69">
        <f t="shared" ref="A718:A722" si="23">L718</f>
        <v>0</v>
      </c>
      <c r="B718" s="52" t="s">
        <v>0</v>
      </c>
      <c r="C718" s="52" t="s">
        <v>0</v>
      </c>
      <c r="D718" s="52" t="s">
        <v>0</v>
      </c>
      <c r="E718" s="52" t="s">
        <v>0</v>
      </c>
      <c r="F718" s="52" t="s">
        <v>0</v>
      </c>
      <c r="G718" s="52" t="s">
        <v>0</v>
      </c>
      <c r="H718" s="52" t="s">
        <v>0</v>
      </c>
      <c r="I718" s="52" t="s">
        <v>0</v>
      </c>
      <c r="J718" s="52" t="s">
        <v>0</v>
      </c>
      <c r="K718" s="66"/>
      <c r="L718" s="66"/>
      <c r="M718" s="66"/>
      <c r="N718" s="66"/>
      <c r="O718" s="66"/>
      <c r="P718" s="66"/>
      <c r="Q718" s="66"/>
      <c r="R718" s="66"/>
      <c r="S718" s="66"/>
      <c r="T718" s="66"/>
      <c r="U718" s="66"/>
      <c r="V718" s="66"/>
      <c r="W718" s="66"/>
      <c r="X718" s="66"/>
      <c r="Y718" s="66"/>
      <c r="Z718" s="66"/>
      <c r="AA718" s="66"/>
      <c r="AB718" s="66"/>
      <c r="AC718" s="66"/>
      <c r="AD718" s="66"/>
      <c r="AE718" s="66"/>
      <c r="AF718" s="66"/>
      <c r="AG718" s="66"/>
      <c r="AH718" s="66"/>
      <c r="AI718" s="66"/>
      <c r="AJ718" s="66"/>
      <c r="AK718" s="66"/>
      <c r="AL718" s="66"/>
      <c r="AM718" s="66"/>
      <c r="AN718" s="66"/>
      <c r="AO718" s="66"/>
      <c r="AP718" s="66"/>
      <c r="AQ718" s="66"/>
      <c r="AR718" s="66"/>
      <c r="AS718" s="66"/>
      <c r="AT718" s="66"/>
      <c r="AU718" s="66"/>
      <c r="AV718" s="66"/>
      <c r="AW718" s="66"/>
      <c r="AX718" s="66"/>
      <c r="AY718" s="66"/>
      <c r="AZ718" s="66">
        <f t="shared" ref="AZ718:AZ722" si="24">SUM(AF718:AY718)</f>
        <v>0</v>
      </c>
      <c r="BA718" s="66"/>
      <c r="BB718" s="66"/>
      <c r="BC718" s="66"/>
      <c r="BD718" s="66"/>
      <c r="BE718" s="66"/>
      <c r="BF718" s="66"/>
      <c r="BG718" s="66"/>
      <c r="BH718" s="66"/>
      <c r="BI718" s="66"/>
      <c r="BJ718" s="66"/>
      <c r="BK718" s="66"/>
      <c r="BL718" s="66"/>
      <c r="BM718" s="66"/>
      <c r="BN718" s="66"/>
      <c r="BO718" s="66"/>
      <c r="BP718" s="66"/>
      <c r="BQ718" s="66"/>
    </row>
    <row r="719" spans="1:69" ht="13.2" customHeight="1" x14ac:dyDescent="0.2">
      <c r="A719" s="69">
        <f t="shared" si="23"/>
        <v>0</v>
      </c>
      <c r="B719" s="52" t="s">
        <v>0</v>
      </c>
      <c r="C719" s="52" t="s">
        <v>0</v>
      </c>
      <c r="D719" s="52" t="s">
        <v>0</v>
      </c>
      <c r="E719" s="52" t="s">
        <v>0</v>
      </c>
      <c r="F719" s="52" t="s">
        <v>0</v>
      </c>
      <c r="G719" s="52" t="s">
        <v>0</v>
      </c>
      <c r="H719" s="52" t="s">
        <v>0</v>
      </c>
      <c r="I719" s="52" t="s">
        <v>0</v>
      </c>
      <c r="J719" s="52" t="s">
        <v>0</v>
      </c>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f t="shared" si="24"/>
        <v>0</v>
      </c>
      <c r="BA719" s="51"/>
      <c r="BB719" s="51"/>
      <c r="BC719" s="51"/>
      <c r="BD719" s="51"/>
      <c r="BE719" s="51"/>
      <c r="BF719" s="51"/>
      <c r="BG719" s="51"/>
      <c r="BH719" s="51"/>
      <c r="BI719" s="51"/>
      <c r="BJ719" s="51"/>
      <c r="BK719" s="51"/>
      <c r="BL719" s="51"/>
      <c r="BM719" s="51"/>
      <c r="BN719" s="51"/>
      <c r="BO719" s="51"/>
      <c r="BP719" s="51"/>
      <c r="BQ719" s="51"/>
    </row>
    <row r="720" spans="1:69" ht="13.2" customHeight="1" x14ac:dyDescent="0.2">
      <c r="A720" s="69">
        <f t="shared" si="23"/>
        <v>0</v>
      </c>
      <c r="B720" s="52" t="s">
        <v>0</v>
      </c>
      <c r="C720" s="52" t="s">
        <v>0</v>
      </c>
      <c r="D720" s="52" t="s">
        <v>0</v>
      </c>
      <c r="E720" s="52" t="s">
        <v>0</v>
      </c>
      <c r="F720" s="52" t="s">
        <v>0</v>
      </c>
      <c r="G720" s="52" t="s">
        <v>0</v>
      </c>
      <c r="H720" s="52" t="s">
        <v>0</v>
      </c>
      <c r="I720" s="52" t="s">
        <v>0</v>
      </c>
      <c r="J720" s="52" t="s">
        <v>0</v>
      </c>
      <c r="K720" s="66"/>
      <c r="L720" s="66"/>
      <c r="M720" s="66"/>
      <c r="N720" s="66"/>
      <c r="O720" s="66"/>
      <c r="P720" s="66"/>
      <c r="Q720" s="66"/>
      <c r="R720" s="66"/>
      <c r="S720" s="66"/>
      <c r="T720" s="66"/>
      <c r="U720" s="66"/>
      <c r="V720" s="66"/>
      <c r="W720" s="66"/>
      <c r="X720" s="66"/>
      <c r="Y720" s="66"/>
      <c r="Z720" s="66"/>
      <c r="AA720" s="66"/>
      <c r="AB720" s="66"/>
      <c r="AC720" s="66"/>
      <c r="AD720" s="66"/>
      <c r="AE720" s="66"/>
      <c r="AF720" s="66"/>
      <c r="AG720" s="66"/>
      <c r="AH720" s="66"/>
      <c r="AI720" s="66"/>
      <c r="AJ720" s="66"/>
      <c r="AK720" s="66"/>
      <c r="AL720" s="66"/>
      <c r="AM720" s="66"/>
      <c r="AN720" s="66"/>
      <c r="AO720" s="66"/>
      <c r="AP720" s="66"/>
      <c r="AQ720" s="66"/>
      <c r="AR720" s="66"/>
      <c r="AS720" s="66"/>
      <c r="AT720" s="66"/>
      <c r="AU720" s="66"/>
      <c r="AV720" s="66"/>
      <c r="AW720" s="66"/>
      <c r="AX720" s="66"/>
      <c r="AY720" s="66"/>
      <c r="AZ720" s="66">
        <f t="shared" si="24"/>
        <v>0</v>
      </c>
      <c r="BA720" s="66"/>
      <c r="BB720" s="66"/>
      <c r="BC720" s="66"/>
      <c r="BD720" s="66"/>
      <c r="BE720" s="66"/>
      <c r="BF720" s="66"/>
      <c r="BG720" s="66"/>
      <c r="BH720" s="66"/>
      <c r="BI720" s="66"/>
      <c r="BJ720" s="66"/>
      <c r="BK720" s="66"/>
      <c r="BL720" s="66"/>
      <c r="BM720" s="66"/>
      <c r="BN720" s="66"/>
      <c r="BO720" s="66"/>
      <c r="BP720" s="66"/>
      <c r="BQ720" s="66"/>
    </row>
    <row r="721" spans="1:69" ht="13.2" customHeight="1" x14ac:dyDescent="0.2">
      <c r="A721" s="69">
        <f t="shared" si="23"/>
        <v>0</v>
      </c>
      <c r="B721" s="52" t="s">
        <v>0</v>
      </c>
      <c r="C721" s="52" t="s">
        <v>0</v>
      </c>
      <c r="D721" s="52" t="s">
        <v>0</v>
      </c>
      <c r="E721" s="52" t="s">
        <v>0</v>
      </c>
      <c r="F721" s="52" t="s">
        <v>0</v>
      </c>
      <c r="G721" s="52" t="s">
        <v>0</v>
      </c>
      <c r="H721" s="52" t="s">
        <v>0</v>
      </c>
      <c r="I721" s="52" t="s">
        <v>0</v>
      </c>
      <c r="J721" s="52" t="s">
        <v>0</v>
      </c>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f t="shared" si="24"/>
        <v>0</v>
      </c>
      <c r="BA721" s="51"/>
      <c r="BB721" s="51"/>
      <c r="BC721" s="51"/>
      <c r="BD721" s="51"/>
      <c r="BE721" s="51"/>
      <c r="BF721" s="51"/>
      <c r="BG721" s="51"/>
      <c r="BH721" s="51"/>
      <c r="BI721" s="51"/>
      <c r="BJ721" s="51"/>
      <c r="BK721" s="51"/>
      <c r="BL721" s="51"/>
      <c r="BM721" s="51"/>
      <c r="BN721" s="51"/>
      <c r="BO721" s="51"/>
      <c r="BP721" s="51"/>
      <c r="BQ721" s="51"/>
    </row>
    <row r="722" spans="1:69" ht="13.2" customHeight="1" x14ac:dyDescent="0.2">
      <c r="A722" s="69">
        <f t="shared" si="23"/>
        <v>0</v>
      </c>
      <c r="B722" s="52" t="s">
        <v>0</v>
      </c>
      <c r="C722" s="52" t="s">
        <v>0</v>
      </c>
      <c r="D722" s="52" t="s">
        <v>0</v>
      </c>
      <c r="E722" s="52" t="s">
        <v>0</v>
      </c>
      <c r="F722" s="52" t="s">
        <v>0</v>
      </c>
      <c r="G722" s="52" t="s">
        <v>0</v>
      </c>
      <c r="H722" s="52" t="s">
        <v>0</v>
      </c>
      <c r="I722" s="52" t="s">
        <v>0</v>
      </c>
      <c r="J722" s="52" t="s">
        <v>0</v>
      </c>
      <c r="K722" s="66"/>
      <c r="L722" s="66"/>
      <c r="M722" s="66"/>
      <c r="N722" s="66"/>
      <c r="O722" s="66"/>
      <c r="P722" s="66"/>
      <c r="Q722" s="66"/>
      <c r="R722" s="66"/>
      <c r="S722" s="66"/>
      <c r="T722" s="66"/>
      <c r="U722" s="66"/>
      <c r="V722" s="66"/>
      <c r="W722" s="66"/>
      <c r="X722" s="66"/>
      <c r="Y722" s="66"/>
      <c r="Z722" s="66"/>
      <c r="AA722" s="66"/>
      <c r="AB722" s="66"/>
      <c r="AC722" s="66"/>
      <c r="AD722" s="66"/>
      <c r="AE722" s="66"/>
      <c r="AF722" s="66"/>
      <c r="AG722" s="66"/>
      <c r="AH722" s="66"/>
      <c r="AI722" s="66"/>
      <c r="AJ722" s="66"/>
      <c r="AK722" s="66"/>
      <c r="AL722" s="66"/>
      <c r="AM722" s="66"/>
      <c r="AN722" s="66"/>
      <c r="AO722" s="66"/>
      <c r="AP722" s="66"/>
      <c r="AQ722" s="66"/>
      <c r="AR722" s="66"/>
      <c r="AS722" s="66"/>
      <c r="AT722" s="66"/>
      <c r="AU722" s="66"/>
      <c r="AV722" s="66"/>
      <c r="AW722" s="66"/>
      <c r="AX722" s="66"/>
      <c r="AY722" s="66"/>
      <c r="AZ722" s="66">
        <f t="shared" si="24"/>
        <v>0</v>
      </c>
      <c r="BA722" s="66"/>
      <c r="BB722" s="66"/>
      <c r="BC722" s="66"/>
      <c r="BD722" s="66"/>
      <c r="BE722" s="66"/>
      <c r="BF722" s="66"/>
      <c r="BG722" s="66"/>
      <c r="BH722" s="66"/>
      <c r="BI722" s="66"/>
      <c r="BJ722" s="66"/>
      <c r="BK722" s="66"/>
      <c r="BL722" s="66"/>
      <c r="BM722" s="66"/>
      <c r="BN722" s="66"/>
      <c r="BO722" s="66"/>
      <c r="BP722" s="66"/>
      <c r="BQ722" s="66"/>
    </row>
  </sheetData>
  <mergeCells count="37">
    <mergeCell ref="K11:L11"/>
    <mergeCell ref="M11:P11"/>
    <mergeCell ref="AB11:AD11"/>
    <mergeCell ref="BP11:BQ11"/>
    <mergeCell ref="BK6:BN6"/>
    <mergeCell ref="BO6:BQ6"/>
    <mergeCell ref="AV6:AX6"/>
    <mergeCell ref="AG6:AI6"/>
    <mergeCell ref="AJ6:AM6"/>
    <mergeCell ref="AE10:AF10"/>
    <mergeCell ref="AV10:AX10"/>
    <mergeCell ref="AN6:AR6"/>
    <mergeCell ref="AS6:AU6"/>
    <mergeCell ref="BH6:BJ6"/>
    <mergeCell ref="BE6:BF6"/>
    <mergeCell ref="BO12:BQ12"/>
    <mergeCell ref="BK11:BL11"/>
    <mergeCell ref="AV8:AX8"/>
    <mergeCell ref="AV11:AX11"/>
    <mergeCell ref="AE9:AF9"/>
    <mergeCell ref="AE11:AF11"/>
    <mergeCell ref="AV9:AX9"/>
    <mergeCell ref="AE12:AF12"/>
    <mergeCell ref="B2:G3"/>
    <mergeCell ref="W7:Y7"/>
    <mergeCell ref="W8:Y8"/>
    <mergeCell ref="AE8:AF8"/>
    <mergeCell ref="AE6:AF6"/>
    <mergeCell ref="K6:P6"/>
    <mergeCell ref="Q7:S7"/>
    <mergeCell ref="Q8:S8"/>
    <mergeCell ref="T7:V7"/>
    <mergeCell ref="T8:V8"/>
    <mergeCell ref="B6:I6"/>
    <mergeCell ref="L2:M3"/>
    <mergeCell ref="A5:B5"/>
    <mergeCell ref="Q6:AD6"/>
  </mergeCells>
  <dataValidations count="5">
    <dataValidation type="list" allowBlank="1" showInputMessage="1" showErrorMessage="1" sqref="BK12 K12" xr:uid="{57B0FA6A-0EFD-45F7-829A-3C4E9F9B5AC3}">
      <formula1>"12. Tarjeta de identidad,13. Cédula de ciudadanía, 21. Tarjeta de extranjería, 22. Cédula de extranjería, 31. NIT, 41. Pasaporte"</formula1>
    </dataValidation>
    <dataValidation type="list" allowBlank="1" showInputMessage="1" showErrorMessage="1" sqref="BK13 K13:K722" xr:uid="{D8A2E0B5-9252-41B6-A5FB-5426B542102E}">
      <formula1>"12,13,21,22,31,41"</formula1>
    </dataValidation>
    <dataValidation type="list" allowBlank="1" showInputMessage="1" showErrorMessage="1" sqref="J12" xr:uid="{5660FDB0-6A3F-4F69-833B-D5DA8631796B}">
      <formula1>"1. Informante general, 2. Fiduciarias, 3. Mandato y/o administrador delegado, 4. Consorcio y/o unión temporal, 5. Exploración y explotación de hidrocarburos, 6. Joint venture, 7. Gestor cuentas de participación, 8. Convenios de cooperación sector público"</formula1>
    </dataValidation>
    <dataValidation type="list" allowBlank="1" showInputMessage="1" showErrorMessage="1" sqref="J13" xr:uid="{93B3FD1B-9F4E-4CD7-9344-5989F5696901}">
      <formula1>"1,2,3,4,5,6,7,8"</formula1>
    </dataValidation>
    <dataValidation type="list" allowBlank="1" showInputMessage="1" showErrorMessage="1" sqref="BN13:BN722" xr:uid="{4DA28B4F-C825-4A8D-84DE-77C33B6AD5B0}">
      <formula1>"Hijo, Hija, Hermano, Hermana, Padre, Madre, Cónyuge o compañero/a permanente"</formula1>
    </dataValidation>
  </dataValidations>
  <hyperlinks>
    <hyperlink ref="A9" r:id="rId1" xr:uid="{09103193-D7B4-4521-9A40-E9932441C508}"/>
    <hyperlink ref="A10" r:id="rId2" xr:uid="{13F1C72C-9D84-4E65-B8E9-323B8E9A55F9}"/>
    <hyperlink ref="A11" r:id="rId3" xr:uid="{831383F7-788C-461B-B49C-3C55355AF60C}"/>
    <hyperlink ref="A8" r:id="rId4" display="https://www.dian.gov.co/normatividad/Normatividad/Resolución 000022 de 20-02-2024.pdf" xr:uid="{B9098034-DDC3-4C48-BC2B-2B3844AF9971}"/>
  </hyperlinks>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C66D-89C7-49B5-996D-0BFD90504552}">
  <dimension ref="C2:L141"/>
  <sheetViews>
    <sheetView zoomScale="98" zoomScaleNormal="98" workbookViewId="0">
      <selection activeCell="M41" sqref="M41"/>
    </sheetView>
  </sheetViews>
  <sheetFormatPr baseColWidth="10" defaultColWidth="11.5546875" defaultRowHeight="14.4" x14ac:dyDescent="0.3"/>
  <cols>
    <col min="1" max="1" width="8.44140625" style="2" customWidth="1"/>
    <col min="2" max="2" width="3.6640625" style="2" customWidth="1"/>
    <col min="3" max="9" width="13.6640625" style="2" customWidth="1"/>
    <col min="10" max="10" width="10.109375" style="2" customWidth="1"/>
    <col min="11" max="11" width="15.33203125" style="2" customWidth="1"/>
    <col min="12" max="16384" width="11.5546875" style="2"/>
  </cols>
  <sheetData>
    <row r="2" spans="3:12" ht="14.4" customHeight="1" x14ac:dyDescent="0.3">
      <c r="C2" s="86" t="s">
        <v>220</v>
      </c>
      <c r="D2" s="86"/>
      <c r="E2" s="86"/>
      <c r="F2" s="86"/>
      <c r="G2" s="86"/>
      <c r="H2" s="86"/>
      <c r="I2" s="86"/>
      <c r="J2" s="86"/>
      <c r="K2" s="87" t="s">
        <v>309</v>
      </c>
      <c r="L2" s="87"/>
    </row>
    <row r="3" spans="3:12" ht="42" customHeight="1" x14ac:dyDescent="0.3">
      <c r="C3" s="86"/>
      <c r="D3" s="86"/>
      <c r="E3" s="86"/>
      <c r="F3" s="86"/>
      <c r="G3" s="86"/>
      <c r="H3" s="86"/>
      <c r="I3" s="86"/>
      <c r="J3" s="86"/>
      <c r="K3" s="87"/>
      <c r="L3" s="87"/>
    </row>
    <row r="5" spans="3:12" ht="14.4" customHeight="1" x14ac:dyDescent="0.3">
      <c r="C5" s="91" t="s">
        <v>234</v>
      </c>
      <c r="D5" s="91"/>
      <c r="E5" s="91"/>
      <c r="F5" s="91"/>
      <c r="G5" s="91"/>
      <c r="H5" s="91"/>
      <c r="I5" s="91"/>
      <c r="J5" s="91"/>
      <c r="K5" s="91"/>
    </row>
    <row r="6" spans="3:12" ht="14.4" customHeight="1" x14ac:dyDescent="0.3">
      <c r="C6" s="91"/>
      <c r="D6" s="91"/>
      <c r="E6" s="91"/>
      <c r="F6" s="91"/>
      <c r="G6" s="91"/>
      <c r="H6" s="91"/>
      <c r="I6" s="91"/>
      <c r="J6" s="91"/>
      <c r="K6" s="91"/>
    </row>
    <row r="7" spans="3:12" ht="14.4" customHeight="1" x14ac:dyDescent="0.3">
      <c r="C7" s="91"/>
      <c r="D7" s="91"/>
      <c r="E7" s="91"/>
      <c r="F7" s="91"/>
      <c r="G7" s="91"/>
      <c r="H7" s="91"/>
      <c r="I7" s="91"/>
      <c r="J7" s="91"/>
      <c r="K7" s="91"/>
    </row>
    <row r="8" spans="3:12" ht="14.4" customHeight="1" x14ac:dyDescent="0.3">
      <c r="C8" s="91"/>
      <c r="D8" s="91"/>
      <c r="E8" s="91"/>
      <c r="F8" s="91"/>
      <c r="G8" s="91"/>
      <c r="H8" s="91"/>
      <c r="I8" s="91"/>
      <c r="J8" s="91"/>
      <c r="K8" s="91"/>
    </row>
    <row r="9" spans="3:12" ht="14.4" customHeight="1" x14ac:dyDescent="0.3">
      <c r="C9" s="91"/>
      <c r="D9" s="91"/>
      <c r="E9" s="91"/>
      <c r="F9" s="91"/>
      <c r="G9" s="91"/>
      <c r="H9" s="91"/>
      <c r="I9" s="91"/>
      <c r="J9" s="91"/>
      <c r="K9" s="91"/>
    </row>
    <row r="10" spans="3:12" ht="14.4" customHeight="1" x14ac:dyDescent="0.3">
      <c r="C10" s="91"/>
      <c r="D10" s="91"/>
      <c r="E10" s="91"/>
      <c r="F10" s="91"/>
      <c r="G10" s="91"/>
      <c r="H10" s="91"/>
      <c r="I10" s="91"/>
      <c r="J10" s="91"/>
      <c r="K10" s="91"/>
    </row>
    <row r="11" spans="3:12" ht="14.4" customHeight="1" x14ac:dyDescent="0.3">
      <c r="C11" s="91"/>
      <c r="D11" s="91"/>
      <c r="E11" s="91"/>
      <c r="F11" s="91"/>
      <c r="G11" s="91"/>
      <c r="H11" s="91"/>
      <c r="I11" s="91"/>
      <c r="J11" s="91"/>
      <c r="K11" s="91"/>
    </row>
    <row r="12" spans="3:12" ht="38.4" customHeight="1" x14ac:dyDescent="0.3">
      <c r="C12" s="82" t="s">
        <v>226</v>
      </c>
      <c r="D12" s="82"/>
      <c r="E12" s="82"/>
      <c r="F12" s="82"/>
      <c r="G12" s="82"/>
      <c r="H12" s="82"/>
      <c r="I12" s="82"/>
      <c r="J12" s="82"/>
      <c r="K12" s="82"/>
    </row>
    <row r="13" spans="3:12" ht="34.950000000000003" customHeight="1" x14ac:dyDescent="0.3">
      <c r="C13" s="83" t="s">
        <v>314</v>
      </c>
      <c r="D13" s="83"/>
      <c r="E13" s="83"/>
      <c r="F13" s="83"/>
      <c r="G13" s="83"/>
      <c r="H13" s="83"/>
      <c r="I13" s="83"/>
      <c r="J13" s="83"/>
      <c r="K13" s="83"/>
    </row>
    <row r="14" spans="3:12" ht="79.2" customHeight="1" x14ac:dyDescent="0.3">
      <c r="C14" s="83"/>
      <c r="D14" s="83"/>
      <c r="E14" s="83"/>
      <c r="F14" s="83"/>
      <c r="G14" s="83"/>
      <c r="H14" s="83"/>
      <c r="I14" s="83"/>
      <c r="J14" s="83"/>
      <c r="K14" s="83"/>
    </row>
    <row r="15" spans="3:12" ht="79.2" customHeight="1" x14ac:dyDescent="0.3">
      <c r="C15" s="83"/>
      <c r="D15" s="83"/>
      <c r="E15" s="83"/>
      <c r="F15" s="83"/>
      <c r="G15" s="83"/>
      <c r="H15" s="83"/>
      <c r="I15" s="83"/>
      <c r="J15" s="83"/>
      <c r="K15" s="83"/>
    </row>
    <row r="16" spans="3:12" ht="79.2" customHeight="1" x14ac:dyDescent="0.3">
      <c r="C16" s="83"/>
      <c r="D16" s="83"/>
      <c r="E16" s="83"/>
      <c r="F16" s="83"/>
      <c r="G16" s="83"/>
      <c r="H16" s="83"/>
      <c r="I16" s="83"/>
      <c r="J16" s="83"/>
      <c r="K16" s="83"/>
    </row>
    <row r="17" spans="3:11" ht="79.2" customHeight="1" x14ac:dyDescent="0.3">
      <c r="C17" s="83"/>
      <c r="D17" s="83"/>
      <c r="E17" s="83"/>
      <c r="F17" s="83"/>
      <c r="G17" s="83"/>
      <c r="H17" s="83"/>
      <c r="I17" s="83"/>
      <c r="J17" s="83"/>
      <c r="K17" s="83"/>
    </row>
    <row r="18" spans="3:11" ht="79.2" customHeight="1" x14ac:dyDescent="0.3">
      <c r="C18" s="83"/>
      <c r="D18" s="83"/>
      <c r="E18" s="83"/>
      <c r="F18" s="83"/>
      <c r="G18" s="83"/>
      <c r="H18" s="83"/>
      <c r="I18" s="83"/>
      <c r="J18" s="83"/>
      <c r="K18" s="83"/>
    </row>
    <row r="19" spans="3:11" ht="63.6" customHeight="1" x14ac:dyDescent="0.3">
      <c r="C19" s="83"/>
      <c r="D19" s="83"/>
      <c r="E19" s="83"/>
      <c r="F19" s="83"/>
      <c r="G19" s="83"/>
      <c r="H19" s="83"/>
      <c r="I19" s="83"/>
      <c r="J19" s="83"/>
      <c r="K19" s="83"/>
    </row>
    <row r="21" spans="3:11" ht="15.75" customHeight="1" x14ac:dyDescent="0.3">
      <c r="C21" s="88" t="s">
        <v>232</v>
      </c>
      <c r="D21" s="88"/>
      <c r="E21" s="88"/>
      <c r="F21" s="88"/>
      <c r="G21" s="88"/>
      <c r="H21" s="88"/>
      <c r="I21" s="88"/>
      <c r="J21" s="88"/>
      <c r="K21" s="88"/>
    </row>
    <row r="22" spans="3:11" x14ac:dyDescent="0.3">
      <c r="C22" s="88"/>
      <c r="D22" s="88"/>
      <c r="E22" s="88"/>
      <c r="F22" s="88"/>
      <c r="G22" s="88"/>
      <c r="H22" s="88"/>
      <c r="I22" s="88"/>
      <c r="J22" s="88"/>
      <c r="K22" s="88"/>
    </row>
    <row r="23" spans="3:11" x14ac:dyDescent="0.3">
      <c r="C23" s="88"/>
      <c r="D23" s="88"/>
      <c r="E23" s="88"/>
      <c r="F23" s="88"/>
      <c r="G23" s="88"/>
      <c r="H23" s="88"/>
      <c r="I23" s="88"/>
      <c r="J23" s="88"/>
      <c r="K23" s="88"/>
    </row>
    <row r="25" spans="3:11" ht="32.25" customHeight="1" x14ac:dyDescent="0.3">
      <c r="C25" s="82" t="s">
        <v>231</v>
      </c>
      <c r="D25" s="82"/>
      <c r="E25" s="82"/>
      <c r="F25" s="82"/>
      <c r="G25" s="82"/>
      <c r="H25" s="82"/>
      <c r="I25" s="82"/>
      <c r="J25" s="82"/>
      <c r="K25" s="82"/>
    </row>
    <row r="26" spans="3:11" ht="30.75" customHeight="1" x14ac:dyDescent="0.3">
      <c r="C26" s="83" t="s">
        <v>248</v>
      </c>
      <c r="D26" s="83"/>
      <c r="E26" s="83"/>
      <c r="F26" s="83"/>
      <c r="G26" s="83"/>
      <c r="H26" s="83"/>
      <c r="I26" s="83"/>
      <c r="J26" s="83"/>
      <c r="K26" s="83"/>
    </row>
    <row r="27" spans="3:11" ht="30.75" customHeight="1" x14ac:dyDescent="0.3">
      <c r="C27" s="83"/>
      <c r="D27" s="83"/>
      <c r="E27" s="83"/>
      <c r="F27" s="83"/>
      <c r="G27" s="83"/>
      <c r="H27" s="83"/>
      <c r="I27" s="83"/>
      <c r="J27" s="83"/>
      <c r="K27" s="83"/>
    </row>
    <row r="28" spans="3:11" ht="30.75" customHeight="1" x14ac:dyDescent="0.3">
      <c r="C28" s="83"/>
      <c r="D28" s="83"/>
      <c r="E28" s="83"/>
      <c r="F28" s="83"/>
      <c r="G28" s="83"/>
      <c r="H28" s="83"/>
      <c r="I28" s="83"/>
      <c r="J28" s="83"/>
      <c r="K28" s="83"/>
    </row>
    <row r="29" spans="3:11" ht="30.75" customHeight="1" x14ac:dyDescent="0.3">
      <c r="C29" s="83"/>
      <c r="D29" s="83"/>
      <c r="E29" s="83"/>
      <c r="F29" s="83"/>
      <c r="G29" s="83"/>
      <c r="H29" s="83"/>
      <c r="I29" s="83"/>
      <c r="J29" s="83"/>
      <c r="K29" s="83"/>
    </row>
    <row r="30" spans="3:11" ht="47.25" customHeight="1" x14ac:dyDescent="0.3">
      <c r="C30" s="83"/>
      <c r="D30" s="83"/>
      <c r="E30" s="83"/>
      <c r="F30" s="83"/>
      <c r="G30" s="83"/>
      <c r="H30" s="83"/>
      <c r="I30" s="83"/>
      <c r="J30" s="83"/>
      <c r="K30" s="83"/>
    </row>
    <row r="32" spans="3:11" ht="31.5" customHeight="1" x14ac:dyDescent="0.3">
      <c r="C32" s="82" t="s">
        <v>31</v>
      </c>
      <c r="D32" s="82"/>
      <c r="E32" s="82"/>
      <c r="F32" s="82"/>
      <c r="G32" s="82"/>
      <c r="H32" s="82"/>
      <c r="I32" s="82"/>
      <c r="J32" s="82"/>
      <c r="K32" s="82"/>
    </row>
    <row r="33" spans="3:11" ht="22.2" customHeight="1" x14ac:dyDescent="0.3">
      <c r="C33" s="83" t="s">
        <v>235</v>
      </c>
      <c r="D33" s="83"/>
      <c r="E33" s="83"/>
      <c r="F33" s="83"/>
      <c r="G33" s="83"/>
      <c r="H33" s="83"/>
      <c r="I33" s="83"/>
      <c r="J33" s="83"/>
      <c r="K33" s="83"/>
    </row>
    <row r="34" spans="3:11" ht="22.2" customHeight="1" x14ac:dyDescent="0.3">
      <c r="C34" s="83"/>
      <c r="D34" s="83"/>
      <c r="E34" s="83"/>
      <c r="F34" s="83"/>
      <c r="G34" s="83"/>
      <c r="H34" s="83"/>
      <c r="I34" s="83"/>
      <c r="J34" s="83"/>
      <c r="K34" s="83"/>
    </row>
    <row r="35" spans="3:11" ht="22.2" customHeight="1" x14ac:dyDescent="0.3">
      <c r="C35" s="83"/>
      <c r="D35" s="83"/>
      <c r="E35" s="83"/>
      <c r="F35" s="83"/>
      <c r="G35" s="83"/>
      <c r="H35" s="83"/>
      <c r="I35" s="83"/>
      <c r="J35" s="83"/>
      <c r="K35" s="83"/>
    </row>
    <row r="36" spans="3:11" ht="22.2" customHeight="1" x14ac:dyDescent="0.3">
      <c r="C36" s="83"/>
      <c r="D36" s="83"/>
      <c r="E36" s="83"/>
      <c r="F36" s="83"/>
      <c r="G36" s="83"/>
      <c r="H36" s="83"/>
      <c r="I36" s="83"/>
      <c r="J36" s="83"/>
      <c r="K36" s="83"/>
    </row>
    <row r="37" spans="3:11" ht="22.2" customHeight="1" x14ac:dyDescent="0.3">
      <c r="C37" s="83"/>
      <c r="D37" s="83"/>
      <c r="E37" s="83"/>
      <c r="F37" s="83"/>
      <c r="G37" s="83"/>
      <c r="H37" s="83"/>
      <c r="I37" s="83"/>
      <c r="J37" s="83"/>
      <c r="K37" s="83"/>
    </row>
    <row r="39" spans="3:11" ht="34.5" customHeight="1" x14ac:dyDescent="0.3">
      <c r="C39" s="82" t="s">
        <v>316</v>
      </c>
      <c r="D39" s="82"/>
      <c r="E39" s="82"/>
      <c r="F39" s="82"/>
      <c r="G39" s="82"/>
      <c r="H39" s="82"/>
      <c r="I39" s="82"/>
      <c r="J39" s="82"/>
      <c r="K39" s="82"/>
    </row>
    <row r="40" spans="3:11" ht="46.5" customHeight="1" x14ac:dyDescent="0.3">
      <c r="C40" s="83" t="s">
        <v>317</v>
      </c>
      <c r="D40" s="83"/>
      <c r="E40" s="83"/>
      <c r="F40" s="83"/>
      <c r="G40" s="83"/>
      <c r="H40" s="83"/>
      <c r="I40" s="83"/>
      <c r="J40" s="83"/>
      <c r="K40" s="83"/>
    </row>
    <row r="41" spans="3:11" ht="96" customHeight="1" x14ac:dyDescent="0.3">
      <c r="C41" s="83"/>
      <c r="D41" s="83"/>
      <c r="E41" s="83"/>
      <c r="F41" s="83"/>
      <c r="G41" s="83"/>
      <c r="H41" s="83"/>
      <c r="I41" s="83"/>
      <c r="J41" s="83"/>
      <c r="K41" s="83"/>
    </row>
    <row r="42" spans="3:11" ht="46.5" customHeight="1" x14ac:dyDescent="0.3">
      <c r="C42" s="83"/>
      <c r="D42" s="83"/>
      <c r="E42" s="83"/>
      <c r="F42" s="83"/>
      <c r="G42" s="83"/>
      <c r="H42" s="83"/>
      <c r="I42" s="83"/>
      <c r="J42" s="83"/>
      <c r="K42" s="83"/>
    </row>
    <row r="43" spans="3:11" ht="75" customHeight="1" x14ac:dyDescent="0.3">
      <c r="C43" s="83"/>
      <c r="D43" s="83"/>
      <c r="E43" s="83"/>
      <c r="F43" s="83"/>
      <c r="G43" s="83"/>
      <c r="H43" s="83"/>
      <c r="I43" s="83"/>
      <c r="J43" s="83"/>
      <c r="K43" s="83"/>
    </row>
    <row r="44" spans="3:11" ht="135.6" customHeight="1" x14ac:dyDescent="0.3">
      <c r="C44" s="83"/>
      <c r="D44" s="83"/>
      <c r="E44" s="83"/>
      <c r="F44" s="83"/>
      <c r="G44" s="83"/>
      <c r="H44" s="83"/>
      <c r="I44" s="83"/>
      <c r="J44" s="83"/>
      <c r="K44" s="83"/>
    </row>
    <row r="45" spans="3:11" ht="15" customHeight="1" x14ac:dyDescent="0.3"/>
    <row r="46" spans="3:11" ht="35.25" customHeight="1" x14ac:dyDescent="0.3">
      <c r="C46" s="82" t="s">
        <v>229</v>
      </c>
      <c r="D46" s="82"/>
      <c r="E46" s="82"/>
      <c r="F46" s="82"/>
      <c r="G46" s="82"/>
      <c r="H46" s="82"/>
      <c r="I46" s="82"/>
      <c r="J46" s="82"/>
      <c r="K46" s="82"/>
    </row>
    <row r="47" spans="3:11" ht="65.400000000000006" customHeight="1" x14ac:dyDescent="0.3">
      <c r="C47" s="83" t="s">
        <v>310</v>
      </c>
      <c r="D47" s="83"/>
      <c r="E47" s="83"/>
      <c r="F47" s="83"/>
      <c r="G47" s="83"/>
      <c r="H47" s="83"/>
      <c r="I47" s="83"/>
      <c r="J47" s="83"/>
      <c r="K47" s="83"/>
    </row>
    <row r="48" spans="3:11" ht="57" customHeight="1" x14ac:dyDescent="0.3">
      <c r="C48" s="83"/>
      <c r="D48" s="83"/>
      <c r="E48" s="83"/>
      <c r="F48" s="83"/>
      <c r="G48" s="83"/>
      <c r="H48" s="83"/>
      <c r="I48" s="83"/>
      <c r="J48" s="83"/>
      <c r="K48" s="83"/>
    </row>
    <row r="49" spans="3:11" ht="57" customHeight="1" x14ac:dyDescent="0.3">
      <c r="C49" s="83"/>
      <c r="D49" s="83"/>
      <c r="E49" s="83"/>
      <c r="F49" s="83"/>
      <c r="G49" s="83"/>
      <c r="H49" s="83"/>
      <c r="I49" s="83"/>
      <c r="J49" s="83"/>
      <c r="K49" s="83"/>
    </row>
    <row r="50" spans="3:11" ht="57" customHeight="1" x14ac:dyDescent="0.3">
      <c r="C50" s="83"/>
      <c r="D50" s="83"/>
      <c r="E50" s="83"/>
      <c r="F50" s="83"/>
      <c r="G50" s="83"/>
      <c r="H50" s="83"/>
      <c r="I50" s="83"/>
      <c r="J50" s="83"/>
      <c r="K50" s="83"/>
    </row>
    <row r="51" spans="3:11" ht="61.5" customHeight="1" x14ac:dyDescent="0.3">
      <c r="C51" s="83"/>
      <c r="D51" s="83"/>
      <c r="E51" s="83"/>
      <c r="F51" s="83"/>
      <c r="G51" s="83"/>
      <c r="H51" s="83"/>
      <c r="I51" s="83"/>
      <c r="J51" s="83"/>
      <c r="K51" s="83"/>
    </row>
    <row r="53" spans="3:11" ht="40.5" customHeight="1" x14ac:dyDescent="0.3">
      <c r="C53" s="82" t="s">
        <v>44</v>
      </c>
      <c r="D53" s="82"/>
      <c r="E53" s="82"/>
      <c r="F53" s="82"/>
      <c r="G53" s="82"/>
      <c r="H53" s="82"/>
      <c r="I53" s="82"/>
      <c r="J53" s="82"/>
      <c r="K53" s="82"/>
    </row>
    <row r="54" spans="3:11" ht="32.25" customHeight="1" x14ac:dyDescent="0.3">
      <c r="C54" s="83" t="s">
        <v>311</v>
      </c>
      <c r="D54" s="83"/>
      <c r="E54" s="83"/>
      <c r="F54" s="83"/>
      <c r="G54" s="83"/>
      <c r="H54" s="83"/>
      <c r="I54" s="83"/>
      <c r="J54" s="83"/>
      <c r="K54" s="83"/>
    </row>
    <row r="55" spans="3:11" ht="32.25" customHeight="1" x14ac:dyDescent="0.3">
      <c r="C55" s="83"/>
      <c r="D55" s="83"/>
      <c r="E55" s="83"/>
      <c r="F55" s="83"/>
      <c r="G55" s="83"/>
      <c r="H55" s="83"/>
      <c r="I55" s="83"/>
      <c r="J55" s="83"/>
      <c r="K55" s="83"/>
    </row>
    <row r="56" spans="3:11" ht="32.25" customHeight="1" x14ac:dyDescent="0.3">
      <c r="C56" s="83"/>
      <c r="D56" s="83"/>
      <c r="E56" s="83"/>
      <c r="F56" s="83"/>
      <c r="G56" s="83"/>
      <c r="H56" s="83"/>
      <c r="I56" s="83"/>
      <c r="J56" s="83"/>
      <c r="K56" s="83"/>
    </row>
    <row r="57" spans="3:11" ht="32.25" customHeight="1" x14ac:dyDescent="0.3">
      <c r="C57" s="83"/>
      <c r="D57" s="83"/>
      <c r="E57" s="83"/>
      <c r="F57" s="83"/>
      <c r="G57" s="83"/>
      <c r="H57" s="83"/>
      <c r="I57" s="83"/>
      <c r="J57" s="83"/>
      <c r="K57" s="83"/>
    </row>
    <row r="58" spans="3:11" ht="51.75" customHeight="1" x14ac:dyDescent="0.3">
      <c r="C58" s="83"/>
      <c r="D58" s="83"/>
      <c r="E58" s="83"/>
      <c r="F58" s="83"/>
      <c r="G58" s="83"/>
      <c r="H58" s="83"/>
      <c r="I58" s="83"/>
      <c r="J58" s="83"/>
      <c r="K58" s="83"/>
    </row>
    <row r="60" spans="3:11" ht="35.25" customHeight="1" x14ac:dyDescent="0.3">
      <c r="C60" s="82" t="s">
        <v>259</v>
      </c>
      <c r="D60" s="82"/>
      <c r="E60" s="82"/>
      <c r="F60" s="82"/>
      <c r="G60" s="82"/>
      <c r="H60" s="82"/>
      <c r="I60" s="82"/>
      <c r="J60" s="82"/>
      <c r="K60" s="82"/>
    </row>
    <row r="61" spans="3:11" ht="20.25" customHeight="1" x14ac:dyDescent="0.3">
      <c r="C61" s="83" t="s">
        <v>312</v>
      </c>
      <c r="D61" s="83"/>
      <c r="E61" s="83"/>
      <c r="F61" s="83"/>
      <c r="G61" s="83"/>
      <c r="H61" s="83"/>
      <c r="I61" s="83"/>
      <c r="J61" s="83"/>
      <c r="K61" s="83"/>
    </row>
    <row r="62" spans="3:11" ht="20.25" customHeight="1" x14ac:dyDescent="0.3">
      <c r="C62" s="83"/>
      <c r="D62" s="83"/>
      <c r="E62" s="83"/>
      <c r="F62" s="83"/>
      <c r="G62" s="83"/>
      <c r="H62" s="83"/>
      <c r="I62" s="83"/>
      <c r="J62" s="83"/>
      <c r="K62" s="83"/>
    </row>
    <row r="63" spans="3:11" ht="20.25" customHeight="1" x14ac:dyDescent="0.3">
      <c r="C63" s="83"/>
      <c r="D63" s="83"/>
      <c r="E63" s="83"/>
      <c r="F63" s="83"/>
      <c r="G63" s="83"/>
      <c r="H63" s="83"/>
      <c r="I63" s="83"/>
      <c r="J63" s="83"/>
      <c r="K63" s="83"/>
    </row>
    <row r="64" spans="3:11" ht="20.25" customHeight="1" x14ac:dyDescent="0.3">
      <c r="C64" s="83"/>
      <c r="D64" s="83"/>
      <c r="E64" s="83"/>
      <c r="F64" s="83"/>
      <c r="G64" s="83"/>
      <c r="H64" s="83"/>
      <c r="I64" s="83"/>
      <c r="J64" s="83"/>
      <c r="K64" s="83"/>
    </row>
    <row r="65" spans="3:11" ht="20.25" customHeight="1" x14ac:dyDescent="0.3">
      <c r="C65" s="83"/>
      <c r="D65" s="83"/>
      <c r="E65" s="83"/>
      <c r="F65" s="83"/>
      <c r="G65" s="83"/>
      <c r="H65" s="83"/>
      <c r="I65" s="83"/>
      <c r="J65" s="83"/>
      <c r="K65" s="83"/>
    </row>
    <row r="67" spans="3:11" ht="36" customHeight="1" x14ac:dyDescent="0.3">
      <c r="C67" s="82" t="s">
        <v>211</v>
      </c>
      <c r="D67" s="82"/>
      <c r="E67" s="82"/>
      <c r="F67" s="82"/>
      <c r="G67" s="82"/>
      <c r="H67" s="82"/>
      <c r="I67" s="82"/>
      <c r="J67" s="82"/>
      <c r="K67" s="82"/>
    </row>
    <row r="68" spans="3:11" ht="9.75" customHeight="1" x14ac:dyDescent="0.3">
      <c r="C68" s="83" t="s">
        <v>237</v>
      </c>
      <c r="D68" s="83"/>
      <c r="E68" s="83"/>
      <c r="F68" s="83"/>
      <c r="G68" s="83"/>
      <c r="H68" s="83"/>
      <c r="I68" s="83"/>
      <c r="J68" s="83"/>
      <c r="K68" s="83"/>
    </row>
    <row r="69" spans="3:11" ht="9.75" customHeight="1" x14ac:dyDescent="0.3">
      <c r="C69" s="83"/>
      <c r="D69" s="83"/>
      <c r="E69" s="83"/>
      <c r="F69" s="83"/>
      <c r="G69" s="83"/>
      <c r="H69" s="83"/>
      <c r="I69" s="83"/>
      <c r="J69" s="83"/>
      <c r="K69" s="83"/>
    </row>
    <row r="70" spans="3:11" ht="9.75" customHeight="1" x14ac:dyDescent="0.3">
      <c r="C70" s="83"/>
      <c r="D70" s="83"/>
      <c r="E70" s="83"/>
      <c r="F70" s="83"/>
      <c r="G70" s="83"/>
      <c r="H70" s="83"/>
      <c r="I70" s="83"/>
      <c r="J70" s="83"/>
      <c r="K70" s="83"/>
    </row>
    <row r="71" spans="3:11" ht="9.75" customHeight="1" x14ac:dyDescent="0.3">
      <c r="C71" s="83"/>
      <c r="D71" s="83"/>
      <c r="E71" s="83"/>
      <c r="F71" s="83"/>
      <c r="G71" s="83"/>
      <c r="H71" s="83"/>
      <c r="I71" s="83"/>
      <c r="J71" s="83"/>
      <c r="K71" s="83"/>
    </row>
    <row r="72" spans="3:11" ht="9.75" customHeight="1" x14ac:dyDescent="0.3">
      <c r="C72" s="83"/>
      <c r="D72" s="83"/>
      <c r="E72" s="83"/>
      <c r="F72" s="83"/>
      <c r="G72" s="83"/>
      <c r="H72" s="83"/>
      <c r="I72" s="83"/>
      <c r="J72" s="83"/>
      <c r="K72" s="83"/>
    </row>
    <row r="74" spans="3:11" ht="34.5" customHeight="1" x14ac:dyDescent="0.3">
      <c r="C74" s="82" t="s">
        <v>239</v>
      </c>
      <c r="D74" s="82"/>
      <c r="E74" s="82"/>
      <c r="F74" s="82"/>
      <c r="G74" s="82"/>
      <c r="H74" s="82"/>
      <c r="I74" s="82"/>
      <c r="J74" s="82"/>
      <c r="K74" s="82"/>
    </row>
    <row r="75" spans="3:11" x14ac:dyDescent="0.3">
      <c r="C75" s="83" t="s">
        <v>240</v>
      </c>
      <c r="D75" s="83"/>
      <c r="E75" s="83"/>
      <c r="F75" s="83"/>
      <c r="G75" s="83"/>
      <c r="H75" s="83"/>
      <c r="I75" s="83"/>
      <c r="J75" s="83"/>
      <c r="K75" s="83"/>
    </row>
    <row r="76" spans="3:11" x14ac:dyDescent="0.3">
      <c r="C76" s="83"/>
      <c r="D76" s="83"/>
      <c r="E76" s="83"/>
      <c r="F76" s="83"/>
      <c r="G76" s="83"/>
      <c r="H76" s="83"/>
      <c r="I76" s="83"/>
      <c r="J76" s="83"/>
      <c r="K76" s="83"/>
    </row>
    <row r="77" spans="3:11" x14ac:dyDescent="0.3">
      <c r="C77" s="83"/>
      <c r="D77" s="83"/>
      <c r="E77" s="83"/>
      <c r="F77" s="83"/>
      <c r="G77" s="83"/>
      <c r="H77" s="83"/>
      <c r="I77" s="83"/>
      <c r="J77" s="83"/>
      <c r="K77" s="83"/>
    </row>
    <row r="78" spans="3:11" x14ac:dyDescent="0.3">
      <c r="C78" s="83"/>
      <c r="D78" s="83"/>
      <c r="E78" s="83"/>
      <c r="F78" s="83"/>
      <c r="G78" s="83"/>
      <c r="H78" s="83"/>
      <c r="I78" s="83"/>
      <c r="J78" s="83"/>
      <c r="K78" s="83"/>
    </row>
    <row r="79" spans="3:11" x14ac:dyDescent="0.3">
      <c r="C79" s="83"/>
      <c r="D79" s="83"/>
      <c r="E79" s="83"/>
      <c r="F79" s="83"/>
      <c r="G79" s="83"/>
      <c r="H79" s="83"/>
      <c r="I79" s="83"/>
      <c r="J79" s="83"/>
      <c r="K79" s="83"/>
    </row>
    <row r="81" spans="3:11" ht="35.25" customHeight="1" x14ac:dyDescent="0.3">
      <c r="C81" s="82" t="s">
        <v>238</v>
      </c>
      <c r="D81" s="82"/>
      <c r="E81" s="82"/>
      <c r="F81" s="82"/>
      <c r="G81" s="82"/>
      <c r="H81" s="82"/>
      <c r="I81" s="82"/>
      <c r="J81" s="82"/>
      <c r="K81" s="82"/>
    </row>
    <row r="82" spans="3:11" ht="32.25" customHeight="1" x14ac:dyDescent="0.3">
      <c r="C82" s="83" t="s">
        <v>251</v>
      </c>
      <c r="D82" s="83"/>
      <c r="E82" s="83"/>
      <c r="F82" s="83"/>
      <c r="G82" s="83"/>
      <c r="H82" s="83"/>
      <c r="I82" s="83"/>
      <c r="J82" s="83"/>
      <c r="K82" s="83"/>
    </row>
    <row r="83" spans="3:11" ht="32.25" customHeight="1" x14ac:dyDescent="0.3">
      <c r="C83" s="83"/>
      <c r="D83" s="83"/>
      <c r="E83" s="83"/>
      <c r="F83" s="83"/>
      <c r="G83" s="83"/>
      <c r="H83" s="83"/>
      <c r="I83" s="83"/>
      <c r="J83" s="83"/>
      <c r="K83" s="83"/>
    </row>
    <row r="84" spans="3:11" ht="32.25" customHeight="1" x14ac:dyDescent="0.3">
      <c r="C84" s="83"/>
      <c r="D84" s="83"/>
      <c r="E84" s="83"/>
      <c r="F84" s="83"/>
      <c r="G84" s="83"/>
      <c r="H84" s="83"/>
      <c r="I84" s="83"/>
      <c r="J84" s="83"/>
      <c r="K84" s="83"/>
    </row>
    <row r="85" spans="3:11" ht="32.25" customHeight="1" x14ac:dyDescent="0.3">
      <c r="C85" s="83"/>
      <c r="D85" s="83"/>
      <c r="E85" s="83"/>
      <c r="F85" s="83"/>
      <c r="G85" s="83"/>
      <c r="H85" s="83"/>
      <c r="I85" s="83"/>
      <c r="J85" s="83"/>
      <c r="K85" s="83"/>
    </row>
    <row r="86" spans="3:11" ht="32.25" customHeight="1" x14ac:dyDescent="0.3">
      <c r="C86" s="83"/>
      <c r="D86" s="83"/>
      <c r="E86" s="83"/>
      <c r="F86" s="83"/>
      <c r="G86" s="83"/>
      <c r="H86" s="83"/>
      <c r="I86" s="83"/>
      <c r="J86" s="83"/>
      <c r="K86" s="83"/>
    </row>
    <row r="88" spans="3:11" ht="37.5" customHeight="1" x14ac:dyDescent="0.3">
      <c r="C88" s="82" t="s">
        <v>241</v>
      </c>
      <c r="D88" s="82"/>
      <c r="E88" s="82"/>
      <c r="F88" s="82"/>
      <c r="G88" s="82"/>
      <c r="H88" s="82"/>
      <c r="I88" s="82"/>
      <c r="J88" s="82"/>
      <c r="K88" s="82"/>
    </row>
    <row r="89" spans="3:11" ht="40.5" customHeight="1" x14ac:dyDescent="0.3">
      <c r="C89" s="83" t="s">
        <v>250</v>
      </c>
      <c r="D89" s="83"/>
      <c r="E89" s="83"/>
      <c r="F89" s="83"/>
      <c r="G89" s="83"/>
      <c r="H89" s="83"/>
      <c r="I89" s="83"/>
      <c r="J89" s="83"/>
      <c r="K89" s="83"/>
    </row>
    <row r="90" spans="3:11" ht="40.5" customHeight="1" x14ac:dyDescent="0.3">
      <c r="C90" s="83"/>
      <c r="D90" s="83"/>
      <c r="E90" s="83"/>
      <c r="F90" s="83"/>
      <c r="G90" s="83"/>
      <c r="H90" s="83"/>
      <c r="I90" s="83"/>
      <c r="J90" s="83"/>
      <c r="K90" s="83"/>
    </row>
    <row r="91" spans="3:11" ht="40.5" customHeight="1" x14ac:dyDescent="0.3">
      <c r="C91" s="83"/>
      <c r="D91" s="83"/>
      <c r="E91" s="83"/>
      <c r="F91" s="83"/>
      <c r="G91" s="83"/>
      <c r="H91" s="83"/>
      <c r="I91" s="83"/>
      <c r="J91" s="83"/>
      <c r="K91" s="83"/>
    </row>
    <row r="92" spans="3:11" ht="40.5" customHeight="1" x14ac:dyDescent="0.3">
      <c r="C92" s="83"/>
      <c r="D92" s="83"/>
      <c r="E92" s="83"/>
      <c r="F92" s="83"/>
      <c r="G92" s="83"/>
      <c r="H92" s="83"/>
      <c r="I92" s="83"/>
      <c r="J92" s="83"/>
      <c r="K92" s="83"/>
    </row>
    <row r="93" spans="3:11" ht="58.5" customHeight="1" x14ac:dyDescent="0.3">
      <c r="C93" s="83"/>
      <c r="D93" s="83"/>
      <c r="E93" s="83"/>
      <c r="F93" s="83"/>
      <c r="G93" s="83"/>
      <c r="H93" s="83"/>
      <c r="I93" s="83"/>
      <c r="J93" s="83"/>
      <c r="K93" s="83"/>
    </row>
    <row r="95" spans="3:11" ht="36.75" customHeight="1" x14ac:dyDescent="0.3">
      <c r="C95" s="82" t="s">
        <v>122</v>
      </c>
      <c r="D95" s="82"/>
      <c r="E95" s="82"/>
      <c r="F95" s="82"/>
      <c r="G95" s="82"/>
      <c r="H95" s="82"/>
      <c r="I95" s="82"/>
      <c r="J95" s="82"/>
      <c r="K95" s="82"/>
    </row>
    <row r="96" spans="3:11" ht="57" customHeight="1" x14ac:dyDescent="0.3">
      <c r="C96" s="83" t="s">
        <v>252</v>
      </c>
      <c r="D96" s="83"/>
      <c r="E96" s="83"/>
      <c r="F96" s="83"/>
      <c r="G96" s="83"/>
      <c r="H96" s="83"/>
      <c r="I96" s="83"/>
      <c r="J96" s="83"/>
      <c r="K96" s="83"/>
    </row>
    <row r="97" spans="3:11" x14ac:dyDescent="0.3">
      <c r="C97" s="83"/>
      <c r="D97" s="83"/>
      <c r="E97" s="83"/>
      <c r="F97" s="83"/>
      <c r="G97" s="83"/>
      <c r="H97" s="83"/>
      <c r="I97" s="83"/>
      <c r="J97" s="83"/>
      <c r="K97" s="83"/>
    </row>
    <row r="98" spans="3:11" x14ac:dyDescent="0.3">
      <c r="C98" s="83"/>
      <c r="D98" s="83"/>
      <c r="E98" s="83"/>
      <c r="F98" s="83"/>
      <c r="G98" s="83"/>
      <c r="H98" s="83"/>
      <c r="I98" s="83"/>
      <c r="J98" s="83"/>
      <c r="K98" s="83"/>
    </row>
    <row r="99" spans="3:11" x14ac:dyDescent="0.3">
      <c r="C99" s="83"/>
      <c r="D99" s="83"/>
      <c r="E99" s="83"/>
      <c r="F99" s="83"/>
      <c r="G99" s="83"/>
      <c r="H99" s="83"/>
      <c r="I99" s="83"/>
      <c r="J99" s="83"/>
      <c r="K99" s="83"/>
    </row>
    <row r="100" spans="3:11" x14ac:dyDescent="0.3">
      <c r="C100" s="83"/>
      <c r="D100" s="83"/>
      <c r="E100" s="83"/>
      <c r="F100" s="83"/>
      <c r="G100" s="83"/>
      <c r="H100" s="83"/>
      <c r="I100" s="83"/>
      <c r="J100" s="83"/>
      <c r="K100" s="83"/>
    </row>
    <row r="102" spans="3:11" ht="33.75" customHeight="1" x14ac:dyDescent="0.3">
      <c r="C102" s="82" t="s">
        <v>54</v>
      </c>
      <c r="D102" s="82"/>
      <c r="E102" s="82"/>
      <c r="F102" s="82"/>
      <c r="G102" s="82"/>
      <c r="H102" s="82"/>
      <c r="I102" s="82"/>
      <c r="J102" s="82"/>
      <c r="K102" s="82"/>
    </row>
    <row r="103" spans="3:11" ht="21" customHeight="1" x14ac:dyDescent="0.3">
      <c r="C103" s="83" t="s">
        <v>253</v>
      </c>
      <c r="D103" s="83"/>
      <c r="E103" s="83"/>
      <c r="F103" s="83"/>
      <c r="G103" s="83"/>
      <c r="H103" s="83"/>
      <c r="I103" s="83"/>
      <c r="J103" s="83"/>
      <c r="K103" s="83"/>
    </row>
    <row r="104" spans="3:11" ht="21" customHeight="1" x14ac:dyDescent="0.3">
      <c r="C104" s="83"/>
      <c r="D104" s="83"/>
      <c r="E104" s="83"/>
      <c r="F104" s="83"/>
      <c r="G104" s="83"/>
      <c r="H104" s="83"/>
      <c r="I104" s="83"/>
      <c r="J104" s="83"/>
      <c r="K104" s="83"/>
    </row>
    <row r="105" spans="3:11" ht="54.75" customHeight="1" x14ac:dyDescent="0.3">
      <c r="C105" s="83"/>
      <c r="D105" s="83"/>
      <c r="E105" s="83"/>
      <c r="F105" s="83"/>
      <c r="G105" s="83"/>
      <c r="H105" s="83"/>
      <c r="I105" s="83"/>
      <c r="J105" s="83"/>
      <c r="K105" s="83"/>
    </row>
    <row r="106" spans="3:11" ht="21" customHeight="1" x14ac:dyDescent="0.3">
      <c r="C106" s="83"/>
      <c r="D106" s="83"/>
      <c r="E106" s="83"/>
      <c r="F106" s="83"/>
      <c r="G106" s="83"/>
      <c r="H106" s="83"/>
      <c r="I106" s="83"/>
      <c r="J106" s="83"/>
      <c r="K106" s="83"/>
    </row>
    <row r="107" spans="3:11" ht="21" customHeight="1" x14ac:dyDescent="0.3">
      <c r="C107" s="83"/>
      <c r="D107" s="83"/>
      <c r="E107" s="83"/>
      <c r="F107" s="83"/>
      <c r="G107" s="83"/>
      <c r="H107" s="83"/>
      <c r="I107" s="83"/>
      <c r="J107" s="83"/>
      <c r="K107" s="83"/>
    </row>
    <row r="109" spans="3:11" ht="39" customHeight="1" x14ac:dyDescent="0.3">
      <c r="C109" s="82" t="s">
        <v>242</v>
      </c>
      <c r="D109" s="82"/>
      <c r="E109" s="82"/>
      <c r="F109" s="82"/>
      <c r="G109" s="82"/>
      <c r="H109" s="82"/>
      <c r="I109" s="82"/>
      <c r="J109" s="82"/>
      <c r="K109" s="82"/>
    </row>
    <row r="110" spans="3:11" ht="27.75" customHeight="1" x14ac:dyDescent="0.3">
      <c r="C110" s="83" t="s">
        <v>254</v>
      </c>
      <c r="D110" s="83"/>
      <c r="E110" s="83"/>
      <c r="F110" s="83"/>
      <c r="G110" s="83"/>
      <c r="H110" s="83"/>
      <c r="I110" s="83"/>
      <c r="J110" s="83"/>
      <c r="K110" s="83"/>
    </row>
    <row r="111" spans="3:11" ht="27.75" customHeight="1" x14ac:dyDescent="0.3">
      <c r="C111" s="83"/>
      <c r="D111" s="83"/>
      <c r="E111" s="83"/>
      <c r="F111" s="83"/>
      <c r="G111" s="83"/>
      <c r="H111" s="83"/>
      <c r="I111" s="83"/>
      <c r="J111" s="83"/>
      <c r="K111" s="83"/>
    </row>
    <row r="112" spans="3:11" ht="27.75" customHeight="1" x14ac:dyDescent="0.3">
      <c r="C112" s="83"/>
      <c r="D112" s="83"/>
      <c r="E112" s="83"/>
      <c r="F112" s="83"/>
      <c r="G112" s="83"/>
      <c r="H112" s="83"/>
      <c r="I112" s="83"/>
      <c r="J112" s="83"/>
      <c r="K112" s="83"/>
    </row>
    <row r="113" spans="3:11" ht="44.25" customHeight="1" x14ac:dyDescent="0.3">
      <c r="C113" s="83"/>
      <c r="D113" s="83"/>
      <c r="E113" s="83"/>
      <c r="F113" s="83"/>
      <c r="G113" s="83"/>
      <c r="H113" s="83"/>
      <c r="I113" s="83"/>
      <c r="J113" s="83"/>
      <c r="K113" s="83"/>
    </row>
    <row r="114" spans="3:11" ht="53.25" customHeight="1" x14ac:dyDescent="0.3">
      <c r="C114" s="83"/>
      <c r="D114" s="83"/>
      <c r="E114" s="83"/>
      <c r="F114" s="83"/>
      <c r="G114" s="83"/>
      <c r="H114" s="83"/>
      <c r="I114" s="83"/>
      <c r="J114" s="83"/>
      <c r="K114" s="83"/>
    </row>
    <row r="116" spans="3:11" ht="36.75" customHeight="1" x14ac:dyDescent="0.3">
      <c r="C116" s="82" t="s">
        <v>243</v>
      </c>
      <c r="D116" s="82"/>
      <c r="E116" s="82"/>
      <c r="F116" s="82"/>
      <c r="G116" s="82"/>
      <c r="H116" s="82"/>
      <c r="I116" s="82"/>
      <c r="J116" s="82"/>
      <c r="K116" s="82"/>
    </row>
    <row r="117" spans="3:11" ht="134.25" customHeight="1" x14ac:dyDescent="0.3">
      <c r="C117" s="83" t="s">
        <v>313</v>
      </c>
      <c r="D117" s="83"/>
      <c r="E117" s="83"/>
      <c r="F117" s="83"/>
      <c r="G117" s="83"/>
      <c r="H117" s="83"/>
      <c r="I117" s="83"/>
      <c r="J117" s="83"/>
      <c r="K117" s="83"/>
    </row>
    <row r="118" spans="3:11" ht="26.25" customHeight="1" x14ac:dyDescent="0.3">
      <c r="C118" s="83"/>
      <c r="D118" s="83"/>
      <c r="E118" s="83"/>
      <c r="F118" s="83"/>
      <c r="G118" s="83"/>
      <c r="H118" s="83"/>
      <c r="I118" s="83"/>
      <c r="J118" s="83"/>
      <c r="K118" s="83"/>
    </row>
    <row r="119" spans="3:11" ht="91.5" customHeight="1" x14ac:dyDescent="0.3">
      <c r="C119" s="83"/>
      <c r="D119" s="83"/>
      <c r="E119" s="83"/>
      <c r="F119" s="83"/>
      <c r="G119" s="83"/>
      <c r="H119" s="83"/>
      <c r="I119" s="83"/>
      <c r="J119" s="83"/>
      <c r="K119" s="83"/>
    </row>
    <row r="120" spans="3:11" ht="26.25" customHeight="1" x14ac:dyDescent="0.3">
      <c r="C120" s="83"/>
      <c r="D120" s="83"/>
      <c r="E120" s="83"/>
      <c r="F120" s="83"/>
      <c r="G120" s="83"/>
      <c r="H120" s="83"/>
      <c r="I120" s="83"/>
      <c r="J120" s="83"/>
      <c r="K120" s="83"/>
    </row>
    <row r="121" spans="3:11" ht="22.5" customHeight="1" x14ac:dyDescent="0.3">
      <c r="C121" s="83"/>
      <c r="D121" s="83"/>
      <c r="E121" s="83"/>
      <c r="F121" s="83"/>
      <c r="G121" s="83"/>
      <c r="H121" s="83"/>
      <c r="I121" s="83"/>
      <c r="J121" s="83"/>
      <c r="K121" s="83"/>
    </row>
    <row r="123" spans="3:11" ht="36" customHeight="1" x14ac:dyDescent="0.3">
      <c r="C123" s="82" t="s">
        <v>244</v>
      </c>
      <c r="D123" s="82"/>
      <c r="E123" s="82"/>
      <c r="F123" s="82"/>
      <c r="G123" s="82"/>
      <c r="H123" s="82"/>
      <c r="I123" s="82"/>
      <c r="J123" s="82"/>
      <c r="K123" s="82"/>
    </row>
    <row r="124" spans="3:11" ht="14.25" customHeight="1" x14ac:dyDescent="0.3">
      <c r="C124" s="83" t="s">
        <v>246</v>
      </c>
      <c r="D124" s="83"/>
      <c r="E124" s="83"/>
      <c r="F124" s="83"/>
      <c r="G124" s="83"/>
      <c r="H124" s="83"/>
      <c r="I124" s="83"/>
      <c r="J124" s="83"/>
      <c r="K124" s="83"/>
    </row>
    <row r="125" spans="3:11" ht="14.25" customHeight="1" x14ac:dyDescent="0.3">
      <c r="C125" s="83"/>
      <c r="D125" s="83"/>
      <c r="E125" s="83"/>
      <c r="F125" s="83"/>
      <c r="G125" s="83"/>
      <c r="H125" s="83"/>
      <c r="I125" s="83"/>
      <c r="J125" s="83"/>
      <c r="K125" s="83"/>
    </row>
    <row r="126" spans="3:11" ht="14.25" customHeight="1" x14ac:dyDescent="0.3">
      <c r="C126" s="83"/>
      <c r="D126" s="83"/>
      <c r="E126" s="83"/>
      <c r="F126" s="83"/>
      <c r="G126" s="83"/>
      <c r="H126" s="83"/>
      <c r="I126" s="83"/>
      <c r="J126" s="83"/>
      <c r="K126" s="83"/>
    </row>
    <row r="128" spans="3:11" ht="36.75" customHeight="1" x14ac:dyDescent="0.3">
      <c r="C128" s="82" t="s">
        <v>208</v>
      </c>
      <c r="D128" s="82"/>
      <c r="E128" s="82"/>
      <c r="F128" s="82"/>
      <c r="G128" s="82"/>
      <c r="H128" s="82"/>
      <c r="I128" s="82"/>
      <c r="J128" s="82"/>
      <c r="K128" s="82"/>
    </row>
    <row r="129" spans="3:12" ht="37.5" customHeight="1" x14ac:dyDescent="0.3">
      <c r="C129" s="83" t="s">
        <v>245</v>
      </c>
      <c r="D129" s="83"/>
      <c r="E129" s="83"/>
      <c r="F129" s="83"/>
      <c r="G129" s="83"/>
      <c r="H129" s="83"/>
      <c r="I129" s="83"/>
      <c r="J129" s="83"/>
      <c r="K129" s="83"/>
    </row>
    <row r="130" spans="3:12" ht="37.5" customHeight="1" x14ac:dyDescent="0.3">
      <c r="C130" s="83"/>
      <c r="D130" s="83"/>
      <c r="E130" s="83"/>
      <c r="F130" s="83"/>
      <c r="G130" s="83"/>
      <c r="H130" s="83"/>
      <c r="I130" s="83"/>
      <c r="J130" s="83"/>
      <c r="K130" s="83"/>
    </row>
    <row r="131" spans="3:12" ht="37.5" customHeight="1" x14ac:dyDescent="0.3">
      <c r="C131" s="83"/>
      <c r="D131" s="83"/>
      <c r="E131" s="83"/>
      <c r="F131" s="83"/>
      <c r="G131" s="83"/>
      <c r="H131" s="83"/>
      <c r="I131" s="83"/>
      <c r="J131" s="83"/>
      <c r="K131" s="83"/>
    </row>
    <row r="132" spans="3:12" ht="37.5" customHeight="1" x14ac:dyDescent="0.3">
      <c r="C132" s="83"/>
      <c r="D132" s="83"/>
      <c r="E132" s="83"/>
      <c r="F132" s="83"/>
      <c r="G132" s="83"/>
      <c r="H132" s="83"/>
      <c r="I132" s="83"/>
      <c r="J132" s="83"/>
      <c r="K132" s="83"/>
    </row>
    <row r="133" spans="3:12" ht="37.5" customHeight="1" x14ac:dyDescent="0.3">
      <c r="C133" s="83"/>
      <c r="D133" s="83"/>
      <c r="E133" s="83"/>
      <c r="F133" s="83"/>
      <c r="G133" s="83"/>
      <c r="H133" s="83"/>
      <c r="I133" s="83"/>
      <c r="J133" s="83"/>
      <c r="K133" s="83"/>
    </row>
    <row r="135" spans="3:12" ht="36" customHeight="1" x14ac:dyDescent="0.3">
      <c r="C135" s="90" t="s">
        <v>255</v>
      </c>
      <c r="D135" s="90"/>
      <c r="E135" s="90"/>
      <c r="F135" s="90"/>
      <c r="G135" s="90"/>
      <c r="H135" s="90"/>
      <c r="I135" s="90"/>
      <c r="J135" s="90"/>
      <c r="K135" s="90"/>
      <c r="L135" s="90"/>
    </row>
    <row r="136" spans="3:12" x14ac:dyDescent="0.3">
      <c r="C136" s="109" t="s">
        <v>256</v>
      </c>
      <c r="D136" s="109"/>
      <c r="E136" s="109"/>
      <c r="F136" s="109"/>
      <c r="G136" s="109"/>
      <c r="H136" s="109"/>
      <c r="I136" s="109"/>
      <c r="J136" s="109"/>
      <c r="K136" s="109"/>
      <c r="L136" s="109"/>
    </row>
    <row r="138" spans="3:12" ht="14.4" customHeight="1" x14ac:dyDescent="0.3">
      <c r="C138" s="85" t="s">
        <v>257</v>
      </c>
      <c r="D138" s="85"/>
      <c r="E138" s="85"/>
      <c r="F138" s="85"/>
      <c r="G138" s="85"/>
      <c r="H138" s="85"/>
      <c r="I138" s="85"/>
      <c r="J138" s="85"/>
      <c r="K138" s="85"/>
      <c r="L138" s="85"/>
    </row>
    <row r="139" spans="3:12" ht="14.4" customHeight="1" x14ac:dyDescent="0.3">
      <c r="C139" s="85"/>
      <c r="D139" s="85"/>
      <c r="E139" s="85"/>
      <c r="F139" s="85"/>
      <c r="G139" s="85"/>
      <c r="H139" s="85"/>
      <c r="I139" s="85"/>
      <c r="J139" s="85"/>
      <c r="K139" s="85"/>
      <c r="L139" s="85"/>
    </row>
    <row r="140" spans="3:12" ht="14.4" customHeight="1" x14ac:dyDescent="0.3">
      <c r="C140" s="85"/>
      <c r="D140" s="85"/>
      <c r="E140" s="85"/>
      <c r="F140" s="85"/>
      <c r="G140" s="85"/>
      <c r="H140" s="85"/>
      <c r="I140" s="85"/>
      <c r="J140" s="85"/>
      <c r="K140" s="85"/>
      <c r="L140" s="85"/>
    </row>
    <row r="141" spans="3:12" ht="46.95" customHeight="1" x14ac:dyDescent="0.3">
      <c r="C141" s="85"/>
      <c r="D141" s="85"/>
      <c r="E141" s="85"/>
      <c r="F141" s="85"/>
      <c r="G141" s="85"/>
      <c r="H141" s="85"/>
      <c r="I141" s="85"/>
      <c r="J141" s="85"/>
      <c r="K141" s="85"/>
      <c r="L141" s="85"/>
    </row>
  </sheetData>
  <mergeCells count="41">
    <mergeCell ref="C135:L135"/>
    <mergeCell ref="C136:L136"/>
    <mergeCell ref="C96:K100"/>
    <mergeCell ref="C102:K102"/>
    <mergeCell ref="C103:K107"/>
    <mergeCell ref="C109:K109"/>
    <mergeCell ref="C110:K114"/>
    <mergeCell ref="C116:K116"/>
    <mergeCell ref="C117:K121"/>
    <mergeCell ref="C123:K123"/>
    <mergeCell ref="C25:K25"/>
    <mergeCell ref="C26:K30"/>
    <mergeCell ref="C21:K23"/>
    <mergeCell ref="C74:K74"/>
    <mergeCell ref="C2:J3"/>
    <mergeCell ref="K2:L3"/>
    <mergeCell ref="C12:K12"/>
    <mergeCell ref="C13:K19"/>
    <mergeCell ref="C5:K11"/>
    <mergeCell ref="C53:K53"/>
    <mergeCell ref="C54:K58"/>
    <mergeCell ref="C60:K60"/>
    <mergeCell ref="C61:K65"/>
    <mergeCell ref="C67:K67"/>
    <mergeCell ref="C68:K72"/>
    <mergeCell ref="C138:L141"/>
    <mergeCell ref="C32:K32"/>
    <mergeCell ref="C33:K37"/>
    <mergeCell ref="C39:K39"/>
    <mergeCell ref="C40:K44"/>
    <mergeCell ref="C46:K46"/>
    <mergeCell ref="C47:K51"/>
    <mergeCell ref="C124:K126"/>
    <mergeCell ref="C75:K79"/>
    <mergeCell ref="C81:K81"/>
    <mergeCell ref="C82:K86"/>
    <mergeCell ref="C88:K88"/>
    <mergeCell ref="C89:K93"/>
    <mergeCell ref="C95:K95"/>
    <mergeCell ref="C128:K128"/>
    <mergeCell ref="C129:K133"/>
  </mergeCells>
  <hyperlinks>
    <hyperlink ref="C136:I136" r:id="rId1" display="Calendario tributario" xr:uid="{5487B031-5CA4-4E5C-8F1A-5C0873A26A1A}"/>
    <hyperlink ref="C136:L136" r:id="rId2" display="Herramienta de retención enla fuente por el procedimiento1 2024" xr:uid="{A8D6AC49-6E8A-4F91-9BA4-B7049ABEB58E}"/>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9DAA-5ADD-4FBD-B396-9E191735EB01}">
  <sheetPr>
    <pageSetUpPr fitToPage="1"/>
  </sheetPr>
  <dimension ref="A1:BQ84"/>
  <sheetViews>
    <sheetView showGridLines="0" zoomScale="98" zoomScaleNormal="98" workbookViewId="0"/>
  </sheetViews>
  <sheetFormatPr baseColWidth="10" defaultRowHeight="14.4" x14ac:dyDescent="0.3"/>
  <cols>
    <col min="1" max="1" width="5.109375" customWidth="1"/>
    <col min="2" max="2" width="4.33203125" customWidth="1"/>
    <col min="3" max="54" width="3.33203125" customWidth="1"/>
  </cols>
  <sheetData>
    <row r="1" spans="1:69" s="49" customFormat="1" ht="14.4" customHeight="1" x14ac:dyDescent="0.2">
      <c r="A1" s="44"/>
      <c r="H1" s="46"/>
      <c r="I1" s="86" t="s">
        <v>216</v>
      </c>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44"/>
      <c r="AT1" s="44"/>
      <c r="AU1" s="44"/>
      <c r="AV1" s="44"/>
      <c r="AW1" s="44"/>
      <c r="AX1" s="44"/>
      <c r="AY1" s="44"/>
      <c r="AZ1" s="44"/>
      <c r="BA1" s="44"/>
      <c r="BB1" s="44"/>
      <c r="BC1" s="44"/>
      <c r="BD1" s="44"/>
      <c r="BE1" s="44"/>
      <c r="BF1" s="44"/>
      <c r="BG1" s="44"/>
      <c r="BH1" s="44"/>
      <c r="BI1" s="44"/>
      <c r="BJ1" s="44"/>
      <c r="BK1" s="44"/>
      <c r="BL1" s="44"/>
      <c r="BM1" s="44"/>
      <c r="BN1" s="44"/>
      <c r="BO1" s="44"/>
      <c r="BP1" s="44"/>
      <c r="BQ1" s="44"/>
    </row>
    <row r="2" spans="1:69" s="49" customFormat="1" ht="28.95" customHeight="1" x14ac:dyDescent="0.2">
      <c r="A2" s="44"/>
      <c r="H2" s="4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44"/>
      <c r="AT2" s="44"/>
      <c r="AU2" s="44"/>
      <c r="AV2" s="44"/>
      <c r="AW2" s="44"/>
      <c r="AX2" s="44"/>
      <c r="AY2" s="44"/>
      <c r="AZ2" s="44"/>
      <c r="BA2" s="44"/>
      <c r="BB2" s="44"/>
      <c r="BC2" s="44"/>
      <c r="BD2" s="44"/>
      <c r="BE2" s="44"/>
      <c r="BF2" s="44"/>
      <c r="BG2" s="44"/>
      <c r="BH2" s="44"/>
      <c r="BI2" s="44"/>
      <c r="BJ2" s="44"/>
      <c r="BK2" s="44"/>
      <c r="BL2" s="44"/>
      <c r="BM2" s="44"/>
      <c r="BN2" s="44"/>
      <c r="BO2" s="44"/>
      <c r="BP2" s="44"/>
      <c r="BQ2" s="44"/>
    </row>
    <row r="3" spans="1:69" s="49" customFormat="1" ht="10.199999999999999" x14ac:dyDescent="0.2">
      <c r="A3" s="44"/>
      <c r="B3" s="44"/>
      <c r="C3" s="44"/>
      <c r="D3" s="44"/>
      <c r="E3" s="44"/>
      <c r="F3" s="44"/>
      <c r="G3" s="44"/>
      <c r="H3" s="44"/>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44"/>
      <c r="AT3" s="44"/>
      <c r="AU3" s="44"/>
      <c r="AV3" s="44"/>
      <c r="AW3" s="44"/>
      <c r="AX3" s="44"/>
      <c r="AY3" s="44"/>
      <c r="AZ3" s="44"/>
      <c r="BA3" s="44"/>
      <c r="BB3" s="44"/>
      <c r="BC3" s="44"/>
      <c r="BD3" s="44"/>
      <c r="BE3" s="44"/>
      <c r="BF3" s="44"/>
      <c r="BG3" s="44"/>
      <c r="BH3" s="44"/>
      <c r="BI3" s="44"/>
      <c r="BJ3" s="44"/>
      <c r="BK3" s="44"/>
      <c r="BL3" s="44"/>
      <c r="BM3" s="44"/>
      <c r="BN3" s="44"/>
      <c r="BO3" s="44"/>
      <c r="BP3" s="44"/>
      <c r="BQ3" s="44"/>
    </row>
    <row r="4" spans="1:69" s="49" customFormat="1" ht="6" customHeight="1" x14ac:dyDescent="0.2">
      <c r="A4" s="44"/>
      <c r="B4" s="44"/>
      <c r="C4" s="44"/>
      <c r="D4" s="44"/>
      <c r="E4" s="44"/>
      <c r="F4" s="44"/>
      <c r="G4" s="44"/>
      <c r="H4" s="44"/>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44"/>
      <c r="AT4" s="44"/>
      <c r="AU4" s="44"/>
      <c r="AV4" s="44"/>
      <c r="AW4" s="44"/>
      <c r="AX4" s="44"/>
      <c r="AY4" s="44"/>
      <c r="AZ4" s="44"/>
      <c r="BA4" s="44"/>
      <c r="BB4" s="44"/>
      <c r="BC4" s="44"/>
      <c r="BD4" s="44"/>
      <c r="BE4" s="44"/>
      <c r="BF4" s="44"/>
      <c r="BG4" s="44"/>
      <c r="BH4" s="44"/>
      <c r="BI4" s="44"/>
      <c r="BJ4" s="44"/>
      <c r="BK4" s="44"/>
      <c r="BL4" s="44"/>
      <c r="BM4" s="44"/>
      <c r="BN4" s="44"/>
      <c r="BO4" s="44"/>
      <c r="BP4" s="44"/>
      <c r="BQ4" s="44"/>
    </row>
    <row r="6" spans="1:69" ht="5.4" customHeight="1" x14ac:dyDescent="0.3">
      <c r="B6" s="288" t="s">
        <v>318</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row>
    <row r="7" spans="1:69" ht="31.5" customHeight="1" x14ac:dyDescent="0.3">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row>
    <row r="8" spans="1:69" ht="46.2" customHeight="1" x14ac:dyDescent="0.3">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row>
    <row r="9" spans="1:69" x14ac:dyDescent="0.3">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row>
    <row r="10" spans="1:69" ht="73.8" customHeight="1" x14ac:dyDescent="0.3">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row>
    <row r="11" spans="1:69" ht="5.4" customHeight="1" x14ac:dyDescent="0.3"/>
    <row r="13" spans="1:69" ht="37.950000000000003" customHeight="1" x14ac:dyDescent="0.3">
      <c r="B13" s="93" t="s">
        <v>247</v>
      </c>
      <c r="C13" s="93"/>
      <c r="D13" s="93"/>
      <c r="E13" s="93"/>
      <c r="F13" s="93"/>
      <c r="G13" s="93"/>
      <c r="H13" s="93"/>
      <c r="I13" s="93"/>
      <c r="J13" s="93"/>
      <c r="K13" s="93"/>
      <c r="L13" s="93"/>
      <c r="M13" s="93"/>
      <c r="N13" s="93"/>
      <c r="O13" s="93"/>
      <c r="P13" s="93"/>
      <c r="Q13" s="93"/>
      <c r="R13" s="93"/>
      <c r="S13" s="93"/>
    </row>
    <row r="14" spans="1:69" ht="16.2" customHeight="1" x14ac:dyDescent="0.3">
      <c r="B14" s="287">
        <v>1111111111</v>
      </c>
      <c r="C14" s="287"/>
      <c r="D14" s="287"/>
      <c r="E14" s="287"/>
      <c r="F14" s="287"/>
      <c r="G14" s="287"/>
      <c r="H14" s="287"/>
      <c r="I14" s="287"/>
      <c r="J14" s="287"/>
      <c r="K14" s="287"/>
      <c r="L14" s="287"/>
      <c r="M14" s="287"/>
      <c r="N14" s="287"/>
      <c r="O14" s="287"/>
      <c r="P14" s="287"/>
      <c r="Q14" s="287"/>
      <c r="R14" s="287"/>
      <c r="S14" s="287"/>
      <c r="T14" s="68"/>
    </row>
    <row r="15" spans="1:69" x14ac:dyDescent="0.3">
      <c r="B15" s="4"/>
      <c r="C15" s="4"/>
      <c r="D15" s="4"/>
      <c r="E15" s="4"/>
      <c r="F15" s="4"/>
      <c r="G15" s="4"/>
      <c r="H15" s="4"/>
      <c r="I15" s="5"/>
      <c r="J15" s="6"/>
      <c r="K15" s="5"/>
      <c r="L15" s="6"/>
      <c r="M15" s="7"/>
      <c r="N15" s="7"/>
      <c r="O15" s="4"/>
      <c r="P15" s="5"/>
      <c r="Q15" s="4"/>
      <c r="R15" s="4"/>
      <c r="S15" s="4"/>
      <c r="T15" s="4"/>
      <c r="U15" s="4"/>
      <c r="V15" s="4"/>
      <c r="W15" s="4"/>
      <c r="X15" s="4"/>
      <c r="Y15" s="4"/>
      <c r="Z15" s="4"/>
      <c r="AA15" s="4"/>
      <c r="AB15" s="4"/>
      <c r="AC15" s="4"/>
      <c r="AD15" s="4"/>
      <c r="AE15" s="8"/>
      <c r="AF15" s="4"/>
      <c r="AG15" s="4"/>
      <c r="AH15" s="4"/>
      <c r="AI15" s="4"/>
      <c r="AJ15" s="4"/>
      <c r="AK15" s="4"/>
      <c r="AL15" s="4"/>
      <c r="AM15" s="4"/>
      <c r="AN15" s="4"/>
      <c r="AO15" s="4"/>
      <c r="AP15" s="4"/>
      <c r="AQ15" s="4"/>
      <c r="AR15" s="4"/>
      <c r="AS15" s="4"/>
      <c r="AT15" s="4"/>
      <c r="AU15" s="4"/>
      <c r="AV15" s="4"/>
      <c r="AW15" s="4"/>
      <c r="AX15" s="5"/>
      <c r="AY15" s="4"/>
      <c r="AZ15" s="4"/>
      <c r="BA15" s="4"/>
      <c r="BB15" s="4"/>
    </row>
    <row r="16" spans="1:69" ht="18" customHeight="1" x14ac:dyDescent="0.3">
      <c r="B16" s="113"/>
      <c r="C16" s="113"/>
      <c r="D16" s="113"/>
      <c r="E16" s="113"/>
      <c r="F16" s="113"/>
      <c r="G16" s="113"/>
      <c r="H16" s="113"/>
      <c r="I16" s="113"/>
      <c r="J16" s="113"/>
      <c r="K16" s="113"/>
      <c r="L16" s="114" t="s">
        <v>100</v>
      </c>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6"/>
      <c r="AT16" s="116"/>
      <c r="AU16" s="116"/>
      <c r="AV16" s="116"/>
      <c r="AW16" s="116"/>
      <c r="AX16" s="116"/>
      <c r="AY16" s="116"/>
      <c r="AZ16" s="116"/>
      <c r="BA16" s="116"/>
      <c r="BB16" s="116"/>
    </row>
    <row r="17" spans="2:54" ht="18" customHeight="1" x14ac:dyDescent="0.3">
      <c r="B17" s="113"/>
      <c r="C17" s="113"/>
      <c r="D17" s="113"/>
      <c r="E17" s="113"/>
      <c r="F17" s="113"/>
      <c r="G17" s="113"/>
      <c r="H17" s="113"/>
      <c r="I17" s="113"/>
      <c r="J17" s="113"/>
      <c r="K17" s="113"/>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6"/>
      <c r="AT17" s="116"/>
      <c r="AU17" s="116"/>
      <c r="AV17" s="116"/>
      <c r="AW17" s="116"/>
      <c r="AX17" s="116"/>
      <c r="AY17" s="116"/>
      <c r="AZ17" s="116"/>
      <c r="BA17" s="116"/>
      <c r="BB17" s="116"/>
    </row>
    <row r="18" spans="2:54" ht="18.600000000000001" customHeight="1" x14ac:dyDescent="0.3">
      <c r="B18" s="113"/>
      <c r="C18" s="113"/>
      <c r="D18" s="113"/>
      <c r="E18" s="113"/>
      <c r="F18" s="113"/>
      <c r="G18" s="113"/>
      <c r="H18" s="113"/>
      <c r="I18" s="113"/>
      <c r="J18" s="113"/>
      <c r="K18" s="113"/>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6"/>
      <c r="AT18" s="116"/>
      <c r="AU18" s="116"/>
      <c r="AV18" s="116"/>
      <c r="AW18" s="116"/>
      <c r="AX18" s="116"/>
      <c r="AY18" s="116"/>
      <c r="AZ18" s="116"/>
      <c r="BA18" s="116"/>
      <c r="BB18" s="116"/>
    </row>
    <row r="19" spans="2:54" s="9" customFormat="1" ht="13.8" x14ac:dyDescent="0.25">
      <c r="B19" s="117" t="s">
        <v>5</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8" t="s">
        <v>6</v>
      </c>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20"/>
    </row>
    <row r="20" spans="2:54" s="9" customFormat="1" ht="14.4" customHeight="1" x14ac:dyDescent="0.25">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21">
        <f>VLOOKUP(B14,'Datos F220 y Formato 2276'!1:1048576,2,FALSE)</f>
        <v>10000001</v>
      </c>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3"/>
    </row>
    <row r="21" spans="2:54" s="9" customFormat="1" ht="13.8" x14ac:dyDescent="0.25">
      <c r="B21" s="129" t="s">
        <v>7</v>
      </c>
      <c r="C21" s="132" t="s">
        <v>8</v>
      </c>
      <c r="D21" s="132"/>
      <c r="E21" s="132"/>
      <c r="F21" s="132"/>
      <c r="G21" s="132"/>
      <c r="H21" s="132"/>
      <c r="I21" s="132"/>
      <c r="J21" s="132"/>
      <c r="K21" s="132"/>
      <c r="L21" s="132"/>
      <c r="M21" s="132"/>
      <c r="N21" s="132"/>
      <c r="O21" s="132"/>
      <c r="P21" s="133" t="s">
        <v>9</v>
      </c>
      <c r="Q21" s="134"/>
      <c r="R21" s="132" t="s">
        <v>10</v>
      </c>
      <c r="S21" s="132"/>
      <c r="T21" s="132"/>
      <c r="U21" s="132"/>
      <c r="V21" s="132"/>
      <c r="W21" s="132"/>
      <c r="X21" s="132"/>
      <c r="Y21" s="132"/>
      <c r="Z21" s="124" t="s">
        <v>11</v>
      </c>
      <c r="AA21" s="124"/>
      <c r="AB21" s="124"/>
      <c r="AC21" s="124"/>
      <c r="AD21" s="124"/>
      <c r="AE21" s="124"/>
      <c r="AF21" s="124"/>
      <c r="AG21" s="124"/>
      <c r="AH21" s="124"/>
      <c r="AI21" s="124"/>
      <c r="AJ21" s="124" t="s">
        <v>12</v>
      </c>
      <c r="AK21" s="124"/>
      <c r="AL21" s="124"/>
      <c r="AM21" s="124"/>
      <c r="AN21" s="124"/>
      <c r="AO21" s="124"/>
      <c r="AP21" s="124"/>
      <c r="AQ21" s="124"/>
      <c r="AR21" s="124"/>
      <c r="AS21" s="124" t="s">
        <v>13</v>
      </c>
      <c r="AT21" s="124"/>
      <c r="AU21" s="124"/>
      <c r="AV21" s="124"/>
      <c r="AW21" s="124"/>
      <c r="AX21" s="124"/>
      <c r="AY21" s="124"/>
      <c r="AZ21" s="124"/>
      <c r="BA21" s="124"/>
      <c r="BB21" s="125"/>
    </row>
    <row r="22" spans="2:54" s="9" customFormat="1" ht="6.6" customHeight="1" x14ac:dyDescent="0.25">
      <c r="B22" s="130"/>
      <c r="C22" s="10"/>
      <c r="D22" s="10"/>
      <c r="E22" s="10"/>
      <c r="F22" s="10"/>
      <c r="G22" s="10"/>
      <c r="H22" s="10"/>
      <c r="I22" s="10"/>
      <c r="J22" s="10"/>
      <c r="K22" s="10"/>
      <c r="L22" s="10"/>
      <c r="M22" s="10"/>
      <c r="N22" s="10"/>
      <c r="O22" s="10"/>
      <c r="P22" s="10"/>
      <c r="Q22" s="11"/>
      <c r="R22" s="12"/>
      <c r="S22" s="12"/>
      <c r="T22" s="12"/>
      <c r="U22" s="12"/>
      <c r="V22" s="12"/>
      <c r="W22" s="12"/>
      <c r="X22" s="12"/>
      <c r="Y22" s="12"/>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7"/>
    </row>
    <row r="23" spans="2:54" s="9" customFormat="1" ht="15.6" customHeight="1" x14ac:dyDescent="0.25">
      <c r="B23" s="130"/>
      <c r="C23" s="111">
        <f>VLOOKUP(B14,'Datos F220 y Formato 2276'!1:1048576,3,FALSE)</f>
        <v>900900900</v>
      </c>
      <c r="D23" s="111"/>
      <c r="E23" s="111"/>
      <c r="F23" s="111"/>
      <c r="G23" s="111"/>
      <c r="H23" s="111"/>
      <c r="I23" s="111"/>
      <c r="J23" s="111"/>
      <c r="K23" s="111"/>
      <c r="L23" s="111"/>
      <c r="M23" s="111"/>
      <c r="N23" s="111"/>
      <c r="O23" s="111"/>
      <c r="P23" s="112"/>
      <c r="Q23" s="13">
        <f>VLOOKUP(B14,'Datos F220 y Formato 2276'!1:1048576,4,FALSE)</f>
        <v>1</v>
      </c>
      <c r="R23" s="110">
        <f>VLOOKUP(B14,'Datos F220 y Formato 2276'!1:1048576,5,FALSE)</f>
        <v>0</v>
      </c>
      <c r="S23" s="111"/>
      <c r="T23" s="111"/>
      <c r="U23" s="111"/>
      <c r="V23" s="111"/>
      <c r="W23" s="111"/>
      <c r="X23" s="111"/>
      <c r="Y23" s="112"/>
      <c r="Z23" s="110">
        <f>VLOOKUP(B14,'Datos F220 y Formato 2276'!1:1048576,6,FALSE)</f>
        <v>0</v>
      </c>
      <c r="AA23" s="111"/>
      <c r="AB23" s="111"/>
      <c r="AC23" s="111"/>
      <c r="AD23" s="111"/>
      <c r="AE23" s="111"/>
      <c r="AF23" s="111"/>
      <c r="AG23" s="111"/>
      <c r="AH23" s="111"/>
      <c r="AI23" s="112"/>
      <c r="AJ23" s="110">
        <f>VLOOKUP(B14,'Datos F220 y Formato 2276'!1:1048576,7,FALSE)</f>
        <v>0</v>
      </c>
      <c r="AK23" s="111"/>
      <c r="AL23" s="111"/>
      <c r="AM23" s="111"/>
      <c r="AN23" s="111"/>
      <c r="AO23" s="111"/>
      <c r="AP23" s="111"/>
      <c r="AQ23" s="111"/>
      <c r="AR23" s="112"/>
      <c r="AS23" s="110">
        <f>VLOOKUP(B14,'Datos F220 y Formato 2276'!1:1048576,8,FALSE)</f>
        <v>0</v>
      </c>
      <c r="AT23" s="111"/>
      <c r="AU23" s="111"/>
      <c r="AV23" s="111"/>
      <c r="AW23" s="111"/>
      <c r="AX23" s="111"/>
      <c r="AY23" s="111"/>
      <c r="AZ23" s="111"/>
      <c r="BA23" s="111"/>
      <c r="BB23" s="128"/>
    </row>
    <row r="24" spans="2:54" s="9" customFormat="1" ht="14.4" customHeight="1" x14ac:dyDescent="0.25">
      <c r="B24" s="131"/>
      <c r="C24" s="135" t="s">
        <v>14</v>
      </c>
      <c r="D24" s="136"/>
      <c r="E24" s="136"/>
      <c r="F24" s="137"/>
      <c r="G24" s="138" t="str">
        <f>VLOOKUP(B14,'Datos F220 y Formato 2276'!1:1048576,9,FALSE)</f>
        <v>Empresa SAS</v>
      </c>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40"/>
    </row>
    <row r="25" spans="2:54" s="9" customFormat="1" ht="20.399999999999999" customHeight="1" x14ac:dyDescent="0.25">
      <c r="B25" s="153" t="s">
        <v>15</v>
      </c>
      <c r="C25" s="155" t="s">
        <v>16</v>
      </c>
      <c r="D25" s="156"/>
      <c r="E25" s="156"/>
      <c r="F25" s="156"/>
      <c r="G25" s="157"/>
      <c r="H25" s="156" t="s">
        <v>17</v>
      </c>
      <c r="I25" s="156"/>
      <c r="J25" s="156"/>
      <c r="K25" s="156"/>
      <c r="L25" s="156"/>
      <c r="M25" s="156"/>
      <c r="N25" s="156"/>
      <c r="O25" s="156"/>
      <c r="P25" s="156"/>
      <c r="Q25" s="156"/>
      <c r="R25" s="156"/>
      <c r="S25" s="158"/>
      <c r="T25" s="159" t="s">
        <v>18</v>
      </c>
      <c r="U25" s="160"/>
      <c r="V25" s="160"/>
      <c r="W25" s="160"/>
      <c r="X25" s="160"/>
      <c r="Y25" s="160"/>
      <c r="Z25" s="160"/>
      <c r="AA25" s="160"/>
      <c r="AB25" s="160"/>
      <c r="AC25" s="160" t="s">
        <v>19</v>
      </c>
      <c r="AD25" s="160"/>
      <c r="AE25" s="160"/>
      <c r="AF25" s="160"/>
      <c r="AG25" s="160"/>
      <c r="AH25" s="160"/>
      <c r="AI25" s="160"/>
      <c r="AJ25" s="160"/>
      <c r="AK25" s="160" t="s">
        <v>20</v>
      </c>
      <c r="AL25" s="160"/>
      <c r="AM25" s="160"/>
      <c r="AN25" s="160"/>
      <c r="AO25" s="160"/>
      <c r="AP25" s="160"/>
      <c r="AQ25" s="160"/>
      <c r="AR25" s="160"/>
      <c r="AS25" s="160"/>
      <c r="AT25" s="141" t="s">
        <v>21</v>
      </c>
      <c r="AU25" s="141"/>
      <c r="AV25" s="141"/>
      <c r="AW25" s="141"/>
      <c r="AX25" s="141"/>
      <c r="AY25" s="141"/>
      <c r="AZ25" s="141"/>
      <c r="BA25" s="141"/>
      <c r="BB25" s="142"/>
    </row>
    <row r="26" spans="2:54" s="9" customFormat="1" ht="19.2" customHeight="1" x14ac:dyDescent="0.25">
      <c r="B26" s="154"/>
      <c r="C26" s="143">
        <f>VLOOKUP(B14,'Datos F220 y Formato 2276'!1:1048576,11,FALSE)</f>
        <v>12</v>
      </c>
      <c r="D26" s="144"/>
      <c r="E26" s="144"/>
      <c r="F26" s="144"/>
      <c r="G26" s="145"/>
      <c r="H26" s="144">
        <f>VLOOKUP(B14,'Datos F220 y Formato 2276'!1:1048576,12,FALSE)</f>
        <v>1111111111</v>
      </c>
      <c r="I26" s="144"/>
      <c r="J26" s="144"/>
      <c r="K26" s="144"/>
      <c r="L26" s="144"/>
      <c r="M26" s="144"/>
      <c r="N26" s="144"/>
      <c r="O26" s="144"/>
      <c r="P26" s="144"/>
      <c r="Q26" s="144"/>
      <c r="R26" s="144"/>
      <c r="S26" s="146"/>
      <c r="T26" s="147" t="str">
        <f>VLOOKUP(B14,'Datos F220 y Formato 2276'!1:1048576,13,FALSE)</f>
        <v>Apellido1</v>
      </c>
      <c r="U26" s="148"/>
      <c r="V26" s="148"/>
      <c r="W26" s="148"/>
      <c r="X26" s="148"/>
      <c r="Y26" s="148"/>
      <c r="Z26" s="148"/>
      <c r="AA26" s="148"/>
      <c r="AB26" s="149"/>
      <c r="AC26" s="147" t="str">
        <f>VLOOKUP(B14,'Datos F220 y Formato 2276'!1:1048576,14,FALSE)</f>
        <v>Apellido2</v>
      </c>
      <c r="AD26" s="148"/>
      <c r="AE26" s="148"/>
      <c r="AF26" s="148"/>
      <c r="AG26" s="148"/>
      <c r="AH26" s="148"/>
      <c r="AI26" s="148"/>
      <c r="AJ26" s="149"/>
      <c r="AK26" s="147" t="str">
        <f>VLOOKUP(B14,'Datos F220 y Formato 2276'!1:1048576,15,FALSE)</f>
        <v>Nombre1</v>
      </c>
      <c r="AL26" s="148"/>
      <c r="AM26" s="148"/>
      <c r="AN26" s="148"/>
      <c r="AO26" s="148"/>
      <c r="AP26" s="148"/>
      <c r="AQ26" s="148"/>
      <c r="AR26" s="148"/>
      <c r="AS26" s="149"/>
      <c r="AT26" s="150" t="str">
        <f>VLOOKUP(B14,'Datos F220 y Formato 2276'!1:1048576,16,FALSE)</f>
        <v>NombreOtros</v>
      </c>
      <c r="AU26" s="151"/>
      <c r="AV26" s="151"/>
      <c r="AW26" s="151"/>
      <c r="AX26" s="151"/>
      <c r="AY26" s="151"/>
      <c r="AZ26" s="151"/>
      <c r="BA26" s="151"/>
      <c r="BB26" s="152"/>
    </row>
    <row r="27" spans="2:54" s="9" customFormat="1" ht="21.6" customHeight="1" x14ac:dyDescent="0.25">
      <c r="B27" s="161" t="s">
        <v>22</v>
      </c>
      <c r="C27" s="162"/>
      <c r="D27" s="162"/>
      <c r="E27" s="162"/>
      <c r="F27" s="162"/>
      <c r="G27" s="162"/>
      <c r="H27" s="162"/>
      <c r="I27" s="162"/>
      <c r="J27" s="162"/>
      <c r="K27" s="162"/>
      <c r="L27" s="162"/>
      <c r="M27" s="162"/>
      <c r="N27" s="162"/>
      <c r="O27" s="162"/>
      <c r="P27" s="162"/>
      <c r="Q27" s="162"/>
      <c r="R27" s="162"/>
      <c r="S27" s="162"/>
      <c r="T27" s="162"/>
      <c r="U27" s="163" t="s">
        <v>23</v>
      </c>
      <c r="V27" s="164"/>
      <c r="W27" s="164"/>
      <c r="X27" s="164"/>
      <c r="Y27" s="164"/>
      <c r="Z27" s="164"/>
      <c r="AA27" s="164"/>
      <c r="AB27" s="164"/>
      <c r="AC27" s="165"/>
      <c r="AD27" s="155" t="s">
        <v>24</v>
      </c>
      <c r="AE27" s="156"/>
      <c r="AF27" s="156"/>
      <c r="AG27" s="156"/>
      <c r="AH27" s="156"/>
      <c r="AI27" s="156"/>
      <c r="AJ27" s="156"/>
      <c r="AK27" s="156"/>
      <c r="AL27" s="156"/>
      <c r="AM27" s="156"/>
      <c r="AN27" s="156"/>
      <c r="AO27" s="156"/>
      <c r="AP27" s="156"/>
      <c r="AQ27" s="156"/>
      <c r="AR27" s="156"/>
      <c r="AS27" s="156"/>
      <c r="AT27" s="156"/>
      <c r="AU27" s="157"/>
      <c r="AV27" s="166" t="s">
        <v>25</v>
      </c>
      <c r="AW27" s="166"/>
      <c r="AX27" s="167"/>
      <c r="AY27" s="168" t="s">
        <v>26</v>
      </c>
      <c r="AZ27" s="166"/>
      <c r="BA27" s="166"/>
      <c r="BB27" s="169"/>
    </row>
    <row r="28" spans="2:54" s="9" customFormat="1" ht="13.8" x14ac:dyDescent="0.25">
      <c r="B28" s="170" t="s">
        <v>27</v>
      </c>
      <c r="C28" s="171"/>
      <c r="D28" s="172">
        <f>VLOOKUP(B14,'Datos F220 y Formato 2276'!1:1048576,19,FALSE)</f>
        <v>2023</v>
      </c>
      <c r="E28" s="172"/>
      <c r="F28" s="172"/>
      <c r="G28" s="173">
        <f>VLOOKUP(B14,'Datos F220 y Formato 2276'!1:1048576,18,FALSE)</f>
        <v>1</v>
      </c>
      <c r="H28" s="173"/>
      <c r="I28" s="173">
        <f>VLOOKUP(B14,'Datos F220 y Formato 2276'!1:1048576,17,FALSE)</f>
        <v>1</v>
      </c>
      <c r="J28" s="173"/>
      <c r="K28" s="174" t="s">
        <v>28</v>
      </c>
      <c r="L28" s="174"/>
      <c r="M28" s="172">
        <f>VLOOKUP(B14,'Datos F220 y Formato 2276'!1:1048576,22,FALSE)</f>
        <v>2023</v>
      </c>
      <c r="N28" s="172"/>
      <c r="O28" s="172"/>
      <c r="P28" s="173">
        <f>VLOOKUP(B14,'Datos F220 y Formato 2276'!1:1048576,21,FALSE)</f>
        <v>12</v>
      </c>
      <c r="Q28" s="173"/>
      <c r="R28" s="173">
        <f>VLOOKUP(B14,'Datos F220 y Formato 2276'!1:1048576,20,FALSE)</f>
        <v>31</v>
      </c>
      <c r="S28" s="173"/>
      <c r="T28" s="14"/>
      <c r="U28" s="15"/>
      <c r="V28" s="172">
        <v>2024</v>
      </c>
      <c r="W28" s="172"/>
      <c r="X28" s="172"/>
      <c r="Y28" s="173">
        <v>3</v>
      </c>
      <c r="Z28" s="173"/>
      <c r="AA28" s="173">
        <v>31</v>
      </c>
      <c r="AB28" s="173"/>
      <c r="AC28" s="16"/>
      <c r="AD28" s="175" t="str">
        <f>VLOOKUP(B14,'Datos F220 y Formato 2276'!1:1048576,27,FALSE)</f>
        <v>Buenaventura</v>
      </c>
      <c r="AE28" s="176"/>
      <c r="AF28" s="176"/>
      <c r="AG28" s="176"/>
      <c r="AH28" s="176"/>
      <c r="AI28" s="176"/>
      <c r="AJ28" s="176"/>
      <c r="AK28" s="176"/>
      <c r="AL28" s="176"/>
      <c r="AM28" s="176"/>
      <c r="AN28" s="176"/>
      <c r="AO28" s="176"/>
      <c r="AP28" s="176"/>
      <c r="AQ28" s="176"/>
      <c r="AR28" s="176"/>
      <c r="AS28" s="176"/>
      <c r="AT28" s="176"/>
      <c r="AU28" s="177"/>
      <c r="AV28" s="178">
        <f>VLOOKUP(B14,'Datos F220 y Formato 2276'!1:1048576,28,FALSE)</f>
        <v>76</v>
      </c>
      <c r="AW28" s="178"/>
      <c r="AX28" s="179"/>
      <c r="AY28" s="180">
        <f>VLOOKUP(B14,'Datos F220 y Formato 2276'!1:1048576,29,FALSE)</f>
        <v>109</v>
      </c>
      <c r="AZ28" s="178"/>
      <c r="BA28" s="178"/>
      <c r="BB28" s="181"/>
    </row>
    <row r="29" spans="2:54" s="9" customFormat="1" ht="13.8" x14ac:dyDescent="0.25">
      <c r="B29" s="182" t="s">
        <v>29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4"/>
      <c r="AS29" s="185" t="s">
        <v>30</v>
      </c>
      <c r="AT29" s="186"/>
      <c r="AU29" s="186"/>
      <c r="AV29" s="186"/>
      <c r="AW29" s="186"/>
      <c r="AX29" s="186"/>
      <c r="AY29" s="186"/>
      <c r="AZ29" s="186"/>
      <c r="BA29" s="186"/>
      <c r="BB29" s="187"/>
    </row>
    <row r="30" spans="2:54" s="9" customFormat="1" ht="13.8" x14ac:dyDescent="0.25">
      <c r="B30" s="188" t="s">
        <v>31</v>
      </c>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90"/>
      <c r="AS30" s="18">
        <v>36</v>
      </c>
      <c r="AT30" s="191">
        <f>ROUND(VLOOKUP(B14,'Datos F220 y Formato 2276'!1:1048576,31,FALSE)+VLOOKUP(B14,'Datos F220 y Formato 2276'!1:1048576,32,FALSE),-3)</f>
        <v>39000000</v>
      </c>
      <c r="AU30" s="192"/>
      <c r="AV30" s="192"/>
      <c r="AW30" s="192"/>
      <c r="AX30" s="192"/>
      <c r="AY30" s="192"/>
      <c r="AZ30" s="192"/>
      <c r="BA30" s="192"/>
      <c r="BB30" s="193"/>
    </row>
    <row r="31" spans="2:54" s="9" customFormat="1" ht="13.8" x14ac:dyDescent="0.25">
      <c r="B31" s="197" t="s">
        <v>32</v>
      </c>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9"/>
      <c r="AS31" s="19">
        <v>37</v>
      </c>
      <c r="AT31" s="200">
        <f>ROUND(VLOOKUP(B14,'Datos F220 y Formato 2276'!1:1048576,33,FALSE),-3)</f>
        <v>36000000</v>
      </c>
      <c r="AU31" s="201"/>
      <c r="AV31" s="201"/>
      <c r="AW31" s="201"/>
      <c r="AX31" s="201"/>
      <c r="AY31" s="201"/>
      <c r="AZ31" s="201"/>
      <c r="BA31" s="201"/>
      <c r="BB31" s="202"/>
    </row>
    <row r="32" spans="2:54" s="9" customFormat="1" ht="13.8" x14ac:dyDescent="0.25">
      <c r="B32" s="188" t="s">
        <v>33</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90"/>
      <c r="AS32" s="20">
        <v>38</v>
      </c>
      <c r="AT32" s="194">
        <f>ROUND(VLOOKUP(B14,'Datos F220 y Formato 2276'!1:1048576,34,FALSE),-3)</f>
        <v>0</v>
      </c>
      <c r="AU32" s="195"/>
      <c r="AV32" s="195"/>
      <c r="AW32" s="195"/>
      <c r="AX32" s="195"/>
      <c r="AY32" s="195"/>
      <c r="AZ32" s="195"/>
      <c r="BA32" s="195"/>
      <c r="BB32" s="196"/>
    </row>
    <row r="33" spans="2:54" s="9" customFormat="1" ht="13.8" x14ac:dyDescent="0.25">
      <c r="B33" s="197" t="s">
        <v>34</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9"/>
      <c r="AS33" s="19">
        <v>39</v>
      </c>
      <c r="AT33" s="200">
        <f>ROUND(VLOOKUP(B14,'Datos F220 y Formato 2276'!1:1048576,36,FALSE)+VLOOKUP(B14,'Datos F220 y Formato 2276'!1:1048576,37,FALSE),-3)</f>
        <v>3000000</v>
      </c>
      <c r="AU33" s="201"/>
      <c r="AV33" s="201"/>
      <c r="AW33" s="201"/>
      <c r="AX33" s="201"/>
      <c r="AY33" s="201"/>
      <c r="AZ33" s="201"/>
      <c r="BA33" s="201"/>
      <c r="BB33" s="202"/>
    </row>
    <row r="34" spans="2:54" s="9" customFormat="1" ht="13.8" x14ac:dyDescent="0.25">
      <c r="B34" s="188" t="s">
        <v>35</v>
      </c>
      <c r="C34" s="189" t="s">
        <v>36</v>
      </c>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90"/>
      <c r="AS34" s="20">
        <v>40</v>
      </c>
      <c r="AT34" s="194">
        <f>ROUND(VLOOKUP(B14,'Datos F220 y Formato 2276'!1:1048576,38,FALSE),-3)</f>
        <v>0</v>
      </c>
      <c r="AU34" s="195"/>
      <c r="AV34" s="195"/>
      <c r="AW34" s="195"/>
      <c r="AX34" s="195"/>
      <c r="AY34" s="195"/>
      <c r="AZ34" s="195"/>
      <c r="BA34" s="195"/>
      <c r="BB34" s="196"/>
    </row>
    <row r="35" spans="2:54" s="9" customFormat="1" ht="13.8" x14ac:dyDescent="0.25">
      <c r="B35" s="197" t="s">
        <v>37</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9"/>
      <c r="AS35" s="19">
        <v>41</v>
      </c>
      <c r="AT35" s="200">
        <f>ROUND(VLOOKUP(B14,'Datos F220 y Formato 2276'!$1:$1048576,39,FALSE),-3)</f>
        <v>0</v>
      </c>
      <c r="AU35" s="201"/>
      <c r="AV35" s="201"/>
      <c r="AW35" s="201"/>
      <c r="AX35" s="201"/>
      <c r="AY35" s="201"/>
      <c r="AZ35" s="201"/>
      <c r="BA35" s="201"/>
      <c r="BB35" s="202"/>
    </row>
    <row r="36" spans="2:54" s="9" customFormat="1" ht="13.8" x14ac:dyDescent="0.25">
      <c r="B36" s="188" t="s">
        <v>38</v>
      </c>
      <c r="C36" s="189" t="s">
        <v>39</v>
      </c>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90"/>
      <c r="AS36" s="20">
        <v>42</v>
      </c>
      <c r="AT36" s="194">
        <f>ROUND(VLOOKUP(B14,'Datos F220 y Formato 2276'!$1:$1048576,40,FALSE),-3)</f>
        <v>0</v>
      </c>
      <c r="AU36" s="195"/>
      <c r="AV36" s="195"/>
      <c r="AW36" s="195"/>
      <c r="AX36" s="195"/>
      <c r="AY36" s="195"/>
      <c r="AZ36" s="195"/>
      <c r="BA36" s="195"/>
      <c r="BB36" s="196"/>
    </row>
    <row r="37" spans="2:54" s="9" customFormat="1" ht="13.8" x14ac:dyDescent="0.25">
      <c r="B37" s="197" t="s">
        <v>40</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9"/>
      <c r="AS37" s="19">
        <v>43</v>
      </c>
      <c r="AT37" s="200">
        <f>ROUND(VLOOKUP(B14,'Datos F220 y Formato 2276'!$1:$1048576,41,FALSE),-3)</f>
        <v>0</v>
      </c>
      <c r="AU37" s="201"/>
      <c r="AV37" s="201"/>
      <c r="AW37" s="201"/>
      <c r="AX37" s="201"/>
      <c r="AY37" s="201"/>
      <c r="AZ37" s="201"/>
      <c r="BA37" s="201"/>
      <c r="BB37" s="202"/>
    </row>
    <row r="38" spans="2:54" s="9" customFormat="1" ht="13.8" x14ac:dyDescent="0.25">
      <c r="B38" s="188" t="s">
        <v>41</v>
      </c>
      <c r="C38" s="189" t="s">
        <v>42</v>
      </c>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90"/>
      <c r="AS38" s="20">
        <v>44</v>
      </c>
      <c r="AT38" s="194">
        <f>ROUND(VLOOKUP(B14,'Datos F220 y Formato 2276'!$1:$1048576,42,FALSE),-3)</f>
        <v>0</v>
      </c>
      <c r="AU38" s="195"/>
      <c r="AV38" s="195"/>
      <c r="AW38" s="195"/>
      <c r="AX38" s="195"/>
      <c r="AY38" s="195"/>
      <c r="AZ38" s="195"/>
      <c r="BA38" s="195"/>
      <c r="BB38" s="196"/>
    </row>
    <row r="39" spans="2:54" s="9" customFormat="1" ht="13.8" x14ac:dyDescent="0.25">
      <c r="B39" s="197" t="s">
        <v>43</v>
      </c>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9"/>
      <c r="AS39" s="19">
        <v>45</v>
      </c>
      <c r="AT39" s="200">
        <f>ROUND(VLOOKUP(B14,'Datos F220 y Formato 2276'!$1:$1048576,43,FALSE),-3)</f>
        <v>0</v>
      </c>
      <c r="AU39" s="201"/>
      <c r="AV39" s="201"/>
      <c r="AW39" s="201"/>
      <c r="AX39" s="201"/>
      <c r="AY39" s="201"/>
      <c r="AZ39" s="201"/>
      <c r="BA39" s="201"/>
      <c r="BB39" s="202"/>
    </row>
    <row r="40" spans="2:54" s="9" customFormat="1" ht="13.8" x14ac:dyDescent="0.25">
      <c r="B40" s="188" t="s">
        <v>44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90"/>
      <c r="AS40" s="20">
        <v>46</v>
      </c>
      <c r="AT40" s="194">
        <f>ROUND(VLOOKUP(B14,'Datos F220 y Formato 2276'!$1:$1048576,44,FALSE),-3)</f>
        <v>0</v>
      </c>
      <c r="AU40" s="195"/>
      <c r="AV40" s="195"/>
      <c r="AW40" s="195"/>
      <c r="AX40" s="195"/>
      <c r="AY40" s="195"/>
      <c r="AZ40" s="195"/>
      <c r="BA40" s="195"/>
      <c r="BB40" s="196"/>
    </row>
    <row r="41" spans="2:54" s="9" customFormat="1" ht="13.8" x14ac:dyDescent="0.25">
      <c r="B41" s="197" t="s">
        <v>45</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9"/>
      <c r="AS41" s="19">
        <v>47</v>
      </c>
      <c r="AT41" s="200">
        <f>ROUND(VLOOKUP(B14,'Datos F220 y Formato 2276'!$1:$1048576,45,FALSE),-3)</f>
        <v>0</v>
      </c>
      <c r="AU41" s="201"/>
      <c r="AV41" s="201"/>
      <c r="AW41" s="201"/>
      <c r="AX41" s="201"/>
      <c r="AY41" s="201"/>
      <c r="AZ41" s="201"/>
      <c r="BA41" s="201"/>
      <c r="BB41" s="202"/>
    </row>
    <row r="42" spans="2:54" s="9" customFormat="1" ht="13.8" x14ac:dyDescent="0.25">
      <c r="B42" s="188" t="s">
        <v>46</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90"/>
      <c r="AS42" s="20">
        <v>48</v>
      </c>
      <c r="AT42" s="194">
        <f>ROUND(VLOOKUP(B14,'Datos F220 y Formato 2276'!$1:$1048576,46,FALSE),-3)</f>
        <v>0</v>
      </c>
      <c r="AU42" s="195"/>
      <c r="AV42" s="195"/>
      <c r="AW42" s="195"/>
      <c r="AX42" s="195"/>
      <c r="AY42" s="195"/>
      <c r="AZ42" s="195"/>
      <c r="BA42" s="195"/>
      <c r="BB42" s="196"/>
    </row>
    <row r="43" spans="2:54" s="9" customFormat="1" ht="13.8" x14ac:dyDescent="0.25">
      <c r="B43" s="197" t="s">
        <v>47</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9"/>
      <c r="AS43" s="19">
        <v>49</v>
      </c>
      <c r="AT43" s="200">
        <f>ROUND(VLOOKUP(B14,'Datos F220 y Formato 2276'!$1:$1048576,47,FALSE),-3)</f>
        <v>0</v>
      </c>
      <c r="AU43" s="201"/>
      <c r="AV43" s="201"/>
      <c r="AW43" s="201"/>
      <c r="AX43" s="201"/>
      <c r="AY43" s="201"/>
      <c r="AZ43" s="201"/>
      <c r="BA43" s="201"/>
      <c r="BB43" s="202"/>
    </row>
    <row r="44" spans="2:54" s="9" customFormat="1" ht="13.8" x14ac:dyDescent="0.25">
      <c r="B44" s="188" t="s">
        <v>48</v>
      </c>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90"/>
      <c r="AS44" s="20">
        <v>50</v>
      </c>
      <c r="AT44" s="194">
        <f>ROUND(VLOOKUP(B14,'Datos F220 y Formato 2276'!$1:$1048576,48,FALSE)+VLOOKUP(B14,'Datos F220 y Formato 2276'!$1:$1048576,49,FALSE)+VLOOKUP(B14,'Datos F220 y Formato 2276'!$1:$1048576,50,FALSE),-3)</f>
        <v>0</v>
      </c>
      <c r="AU44" s="195"/>
      <c r="AV44" s="195"/>
      <c r="AW44" s="195"/>
      <c r="AX44" s="195"/>
      <c r="AY44" s="195"/>
      <c r="AZ44" s="195"/>
      <c r="BA44" s="195"/>
      <c r="BB44" s="196"/>
    </row>
    <row r="45" spans="2:54" s="9" customFormat="1" ht="13.8" x14ac:dyDescent="0.25">
      <c r="B45" s="197" t="s">
        <v>49</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9"/>
      <c r="AS45" s="19">
        <v>51</v>
      </c>
      <c r="AT45" s="200">
        <f>ROUND(VLOOKUP(B14,'Datos F220 y Formato 2276'!$1:$1048576,51,FALSE),-3)</f>
        <v>0</v>
      </c>
      <c r="AU45" s="201"/>
      <c r="AV45" s="201"/>
      <c r="AW45" s="201"/>
      <c r="AX45" s="201"/>
      <c r="AY45" s="201"/>
      <c r="AZ45" s="201"/>
      <c r="BA45" s="201"/>
      <c r="BB45" s="202"/>
    </row>
    <row r="46" spans="2:54" s="9" customFormat="1" ht="13.8" x14ac:dyDescent="0.25">
      <c r="B46" s="203" t="s">
        <v>225</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5"/>
      <c r="AS46" s="21">
        <v>52</v>
      </c>
      <c r="AT46" s="206">
        <f>SUM(AT30:BB45)</f>
        <v>78000000</v>
      </c>
      <c r="AU46" s="207"/>
      <c r="AV46" s="207"/>
      <c r="AW46" s="207"/>
      <c r="AX46" s="207"/>
      <c r="AY46" s="207"/>
      <c r="AZ46" s="207"/>
      <c r="BA46" s="207"/>
      <c r="BB46" s="208"/>
    </row>
    <row r="47" spans="2:54" s="9" customFormat="1" ht="13.8" x14ac:dyDescent="0.25">
      <c r="B47" s="209" t="s">
        <v>50</v>
      </c>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1"/>
      <c r="AS47" s="185" t="s">
        <v>30</v>
      </c>
      <c r="AT47" s="186"/>
      <c r="AU47" s="186"/>
      <c r="AV47" s="186"/>
      <c r="AW47" s="186"/>
      <c r="AX47" s="186"/>
      <c r="AY47" s="186"/>
      <c r="AZ47" s="186"/>
      <c r="BA47" s="186"/>
      <c r="BB47" s="187"/>
    </row>
    <row r="48" spans="2:54" s="9" customFormat="1" ht="13.8" x14ac:dyDescent="0.25">
      <c r="B48" s="212" t="s">
        <v>51</v>
      </c>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4"/>
      <c r="AS48" s="19">
        <v>53</v>
      </c>
      <c r="AT48" s="215">
        <f>ROUND(VLOOKUP(B14,'Datos F220 y Formato 2276'!$1:$1048576,53,FALSE),-3)</f>
        <v>0</v>
      </c>
      <c r="AU48" s="216"/>
      <c r="AV48" s="216"/>
      <c r="AW48" s="216"/>
      <c r="AX48" s="216"/>
      <c r="AY48" s="216"/>
      <c r="AZ48" s="216"/>
      <c r="BA48" s="216"/>
      <c r="BB48" s="217"/>
    </row>
    <row r="49" spans="2:54" s="9" customFormat="1" ht="13.8" x14ac:dyDescent="0.25">
      <c r="B49" s="188" t="s">
        <v>52</v>
      </c>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7"/>
      <c r="AN49" s="17"/>
      <c r="AO49" s="22"/>
      <c r="AP49" s="22"/>
      <c r="AQ49" s="23"/>
      <c r="AR49" s="24"/>
      <c r="AS49" s="20">
        <v>54</v>
      </c>
      <c r="AT49" s="194">
        <f>ROUND(VLOOKUP(B14,'Datos F220 y Formato 2276'!$1:$1048576,54,FALSE),-3)</f>
        <v>0</v>
      </c>
      <c r="AU49" s="195"/>
      <c r="AV49" s="195"/>
      <c r="AW49" s="195"/>
      <c r="AX49" s="195"/>
      <c r="AY49" s="195"/>
      <c r="AZ49" s="195"/>
      <c r="BA49" s="195"/>
      <c r="BB49" s="196"/>
    </row>
    <row r="50" spans="2:54" s="9" customFormat="1" ht="13.8" x14ac:dyDescent="0.25">
      <c r="B50" s="197" t="s">
        <v>53</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9"/>
      <c r="AS50" s="19">
        <v>55</v>
      </c>
      <c r="AT50" s="200">
        <f>ROUND(VLOOKUP(B14,'Datos F220 y Formato 2276'!$1:$1048576,55,FALSE),-3)</f>
        <v>0</v>
      </c>
      <c r="AU50" s="201"/>
      <c r="AV50" s="201"/>
      <c r="AW50" s="201"/>
      <c r="AX50" s="201"/>
      <c r="AY50" s="201"/>
      <c r="AZ50" s="201"/>
      <c r="BA50" s="201"/>
      <c r="BB50" s="202"/>
    </row>
    <row r="51" spans="2:54" s="9" customFormat="1" ht="13.8" x14ac:dyDescent="0.25">
      <c r="B51" s="188" t="s">
        <v>54</v>
      </c>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90"/>
      <c r="AS51" s="20">
        <v>56</v>
      </c>
      <c r="AT51" s="194">
        <f>ROUND(VLOOKUP(B14,'Datos F220 y Formato 2276'!$1:$1048576,56,FALSE),-3)</f>
        <v>0</v>
      </c>
      <c r="AU51" s="195"/>
      <c r="AV51" s="195"/>
      <c r="AW51" s="195"/>
      <c r="AX51" s="195"/>
      <c r="AY51" s="195"/>
      <c r="AZ51" s="195"/>
      <c r="BA51" s="195"/>
      <c r="BB51" s="196"/>
    </row>
    <row r="52" spans="2:54" s="9" customFormat="1" ht="13.8" x14ac:dyDescent="0.25">
      <c r="B52" s="197" t="s">
        <v>55</v>
      </c>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9"/>
      <c r="AS52" s="19">
        <v>57</v>
      </c>
      <c r="AT52" s="200">
        <f>ROUND(VLOOKUP(B14,'Datos F220 y Formato 2276'!$1:$1048576,57,FALSE),-3)</f>
        <v>0</v>
      </c>
      <c r="AU52" s="201"/>
      <c r="AV52" s="201"/>
      <c r="AW52" s="201"/>
      <c r="AX52" s="201"/>
      <c r="AY52" s="201"/>
      <c r="AZ52" s="201"/>
      <c r="BA52" s="201"/>
      <c r="BB52" s="202"/>
    </row>
    <row r="53" spans="2:54" s="9" customFormat="1" ht="13.8" x14ac:dyDescent="0.25">
      <c r="B53" s="188" t="s">
        <v>56</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7"/>
      <c r="AN53" s="17"/>
      <c r="AO53" s="22"/>
      <c r="AP53" s="22"/>
      <c r="AQ53" s="23"/>
      <c r="AR53" s="24"/>
      <c r="AS53" s="20">
        <v>58</v>
      </c>
      <c r="AT53" s="194">
        <f>ROUND(VLOOKUP(B14,'Datos F220 y Formato 2276'!$1:$1048576,58,FALSE),-3)</f>
        <v>0</v>
      </c>
      <c r="AU53" s="195"/>
      <c r="AV53" s="195"/>
      <c r="AW53" s="195"/>
      <c r="AX53" s="195"/>
      <c r="AY53" s="195"/>
      <c r="AZ53" s="195"/>
      <c r="BA53" s="195"/>
      <c r="BB53" s="196"/>
    </row>
    <row r="54" spans="2:54" s="9" customFormat="1" ht="13.8" x14ac:dyDescent="0.25">
      <c r="B54" s="218" t="s">
        <v>57</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20"/>
      <c r="AS54" s="25">
        <v>59</v>
      </c>
      <c r="AT54" s="221">
        <f>ROUND(VLOOKUP(B14,'Datos F220 y Formato 2276'!$1:$1048576,59,FALSE),-3)</f>
        <v>0</v>
      </c>
      <c r="AU54" s="222"/>
      <c r="AV54" s="222"/>
      <c r="AW54" s="222"/>
      <c r="AX54" s="222"/>
      <c r="AY54" s="222"/>
      <c r="AZ54" s="222"/>
      <c r="BA54" s="222"/>
      <c r="BB54" s="223"/>
    </row>
    <row r="55" spans="2:54" s="9" customFormat="1" ht="13.8" x14ac:dyDescent="0.25">
      <c r="B55" s="235" t="s">
        <v>58</v>
      </c>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7"/>
      <c r="AS55" s="26">
        <v>60</v>
      </c>
      <c r="AT55" s="238">
        <f>ROUND(VLOOKUP(B14,'Datos F220 y Formato 2276'!$1:$1048576,60,FALSE),-3)</f>
        <v>0</v>
      </c>
      <c r="AU55" s="238"/>
      <c r="AV55" s="238"/>
      <c r="AW55" s="238"/>
      <c r="AX55" s="238"/>
      <c r="AY55" s="238"/>
      <c r="AZ55" s="238"/>
      <c r="BA55" s="238"/>
      <c r="BB55" s="239"/>
    </row>
    <row r="56" spans="2:54" s="9" customFormat="1" ht="13.8" x14ac:dyDescent="0.25">
      <c r="B56" s="240" t="s">
        <v>59</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2"/>
    </row>
    <row r="57" spans="2:54" s="9" customFormat="1" ht="13.8" x14ac:dyDescent="0.25">
      <c r="B57" s="243" t="s">
        <v>60</v>
      </c>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5"/>
    </row>
    <row r="58" spans="2:54" s="9" customFormat="1" ht="13.8" x14ac:dyDescent="0.25">
      <c r="B58" s="246" t="s">
        <v>61</v>
      </c>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8"/>
      <c r="AJ58" s="249" t="s">
        <v>62</v>
      </c>
      <c r="AK58" s="250"/>
      <c r="AL58" s="250"/>
      <c r="AM58" s="250"/>
      <c r="AN58" s="250"/>
      <c r="AO58" s="250"/>
      <c r="AP58" s="250"/>
      <c r="AQ58" s="250"/>
      <c r="AR58" s="251"/>
      <c r="AS58" s="252" t="s">
        <v>63</v>
      </c>
      <c r="AT58" s="252"/>
      <c r="AU58" s="252"/>
      <c r="AV58" s="252"/>
      <c r="AW58" s="252"/>
      <c r="AX58" s="252"/>
      <c r="AY58" s="252"/>
      <c r="AZ58" s="252"/>
      <c r="BA58" s="252"/>
      <c r="BB58" s="253"/>
    </row>
    <row r="59" spans="2:54" s="9" customFormat="1" ht="13.8" x14ac:dyDescent="0.25">
      <c r="B59" s="224" t="s">
        <v>64</v>
      </c>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6"/>
      <c r="AJ59" s="71">
        <v>61</v>
      </c>
      <c r="AK59" s="227"/>
      <c r="AL59" s="228"/>
      <c r="AM59" s="228"/>
      <c r="AN59" s="228"/>
      <c r="AO59" s="228"/>
      <c r="AP59" s="228"/>
      <c r="AQ59" s="228"/>
      <c r="AR59" s="228"/>
      <c r="AS59" s="27">
        <v>68</v>
      </c>
      <c r="AT59" s="228"/>
      <c r="AU59" s="228"/>
      <c r="AV59" s="228"/>
      <c r="AW59" s="228"/>
      <c r="AX59" s="228"/>
      <c r="AY59" s="228"/>
      <c r="AZ59" s="228"/>
      <c r="BA59" s="228"/>
      <c r="BB59" s="229"/>
    </row>
    <row r="60" spans="2:54" s="9" customFormat="1" ht="13.8" x14ac:dyDescent="0.25">
      <c r="B60" s="230" t="s">
        <v>65</v>
      </c>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231"/>
      <c r="AJ60" s="72">
        <v>62</v>
      </c>
      <c r="AK60" s="232"/>
      <c r="AL60" s="233"/>
      <c r="AM60" s="233"/>
      <c r="AN60" s="233"/>
      <c r="AO60" s="233"/>
      <c r="AP60" s="233"/>
      <c r="AQ60" s="233"/>
      <c r="AR60" s="233"/>
      <c r="AS60" s="28">
        <v>69</v>
      </c>
      <c r="AT60" s="233"/>
      <c r="AU60" s="233"/>
      <c r="AV60" s="233"/>
      <c r="AW60" s="233"/>
      <c r="AX60" s="233"/>
      <c r="AY60" s="233"/>
      <c r="AZ60" s="233"/>
      <c r="BA60" s="233"/>
      <c r="BB60" s="234"/>
    </row>
    <row r="61" spans="2:54" s="9" customFormat="1" ht="13.8" x14ac:dyDescent="0.25">
      <c r="B61" s="254" t="s">
        <v>66</v>
      </c>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6"/>
      <c r="AJ61" s="73">
        <v>63</v>
      </c>
      <c r="AK61" s="257"/>
      <c r="AL61" s="258"/>
      <c r="AM61" s="258"/>
      <c r="AN61" s="258"/>
      <c r="AO61" s="258"/>
      <c r="AP61" s="258"/>
      <c r="AQ61" s="258"/>
      <c r="AR61" s="258"/>
      <c r="AS61" s="29">
        <v>70</v>
      </c>
      <c r="AT61" s="258"/>
      <c r="AU61" s="258"/>
      <c r="AV61" s="258"/>
      <c r="AW61" s="258"/>
      <c r="AX61" s="258"/>
      <c r="AY61" s="258"/>
      <c r="AZ61" s="258"/>
      <c r="BA61" s="258"/>
      <c r="BB61" s="259"/>
    </row>
    <row r="62" spans="2:54" s="9" customFormat="1" ht="13.8" x14ac:dyDescent="0.25">
      <c r="B62" s="230" t="s">
        <v>67</v>
      </c>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231"/>
      <c r="AJ62" s="72">
        <v>64</v>
      </c>
      <c r="AK62" s="232"/>
      <c r="AL62" s="233"/>
      <c r="AM62" s="233"/>
      <c r="AN62" s="233"/>
      <c r="AO62" s="233"/>
      <c r="AP62" s="233"/>
      <c r="AQ62" s="233"/>
      <c r="AR62" s="233"/>
      <c r="AS62" s="28">
        <v>71</v>
      </c>
      <c r="AT62" s="233"/>
      <c r="AU62" s="233"/>
      <c r="AV62" s="233"/>
      <c r="AW62" s="233"/>
      <c r="AX62" s="233"/>
      <c r="AY62" s="233"/>
      <c r="AZ62" s="233"/>
      <c r="BA62" s="233"/>
      <c r="BB62" s="234"/>
    </row>
    <row r="63" spans="2:54" s="9" customFormat="1" ht="13.8" x14ac:dyDescent="0.25">
      <c r="B63" s="254" t="s">
        <v>68</v>
      </c>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6"/>
      <c r="AJ63" s="73">
        <v>65</v>
      </c>
      <c r="AK63" s="257"/>
      <c r="AL63" s="258"/>
      <c r="AM63" s="258"/>
      <c r="AN63" s="258"/>
      <c r="AO63" s="258"/>
      <c r="AP63" s="258"/>
      <c r="AQ63" s="258"/>
      <c r="AR63" s="258"/>
      <c r="AS63" s="29">
        <v>72</v>
      </c>
      <c r="AT63" s="258"/>
      <c r="AU63" s="258"/>
      <c r="AV63" s="258"/>
      <c r="AW63" s="258"/>
      <c r="AX63" s="258"/>
      <c r="AY63" s="258"/>
      <c r="AZ63" s="258"/>
      <c r="BA63" s="258"/>
      <c r="BB63" s="259"/>
    </row>
    <row r="64" spans="2:54" s="9" customFormat="1" ht="13.8" x14ac:dyDescent="0.25">
      <c r="B64" s="230" t="s">
        <v>69</v>
      </c>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231"/>
      <c r="AJ64" s="72">
        <v>66</v>
      </c>
      <c r="AK64" s="232"/>
      <c r="AL64" s="233"/>
      <c r="AM64" s="233"/>
      <c r="AN64" s="233"/>
      <c r="AO64" s="233"/>
      <c r="AP64" s="233"/>
      <c r="AQ64" s="233"/>
      <c r="AR64" s="233"/>
      <c r="AS64" s="28">
        <v>73</v>
      </c>
      <c r="AT64" s="233"/>
      <c r="AU64" s="233"/>
      <c r="AV64" s="233"/>
      <c r="AW64" s="233"/>
      <c r="AX64" s="233"/>
      <c r="AY64" s="233"/>
      <c r="AZ64" s="233"/>
      <c r="BA64" s="233"/>
      <c r="BB64" s="234"/>
    </row>
    <row r="65" spans="1:54" s="9" customFormat="1" ht="13.8" x14ac:dyDescent="0.25">
      <c r="B65" s="272" t="s">
        <v>70</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4"/>
      <c r="AJ65" s="74">
        <v>67</v>
      </c>
      <c r="AK65" s="275">
        <f>SUM(AK59:AR64)</f>
        <v>0</v>
      </c>
      <c r="AL65" s="276"/>
      <c r="AM65" s="276"/>
      <c r="AN65" s="276"/>
      <c r="AO65" s="276"/>
      <c r="AP65" s="276"/>
      <c r="AQ65" s="276"/>
      <c r="AR65" s="276"/>
      <c r="AS65" s="30">
        <v>74</v>
      </c>
      <c r="AT65" s="277">
        <f>SUM(AT59:BB64)</f>
        <v>0</v>
      </c>
      <c r="AU65" s="277"/>
      <c r="AV65" s="277"/>
      <c r="AW65" s="277"/>
      <c r="AX65" s="277"/>
      <c r="AY65" s="277"/>
      <c r="AZ65" s="277"/>
      <c r="BA65" s="277"/>
      <c r="BB65" s="278"/>
    </row>
    <row r="66" spans="1:54" s="9" customFormat="1" ht="13.8" x14ac:dyDescent="0.25">
      <c r="B66" s="279" t="s">
        <v>71</v>
      </c>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1"/>
      <c r="AK66" s="281"/>
      <c r="AL66" s="281"/>
      <c r="AM66" s="281"/>
      <c r="AN66" s="281"/>
      <c r="AO66" s="281"/>
      <c r="AP66" s="281"/>
      <c r="AQ66" s="281"/>
      <c r="AR66" s="281"/>
      <c r="AS66" s="31">
        <v>75</v>
      </c>
      <c r="AT66" s="282">
        <f>AT55+AT65</f>
        <v>0</v>
      </c>
      <c r="AU66" s="282"/>
      <c r="AV66" s="282"/>
      <c r="AW66" s="282"/>
      <c r="AX66" s="282"/>
      <c r="AY66" s="282"/>
      <c r="AZ66" s="282"/>
      <c r="BA66" s="282"/>
      <c r="BB66" s="283"/>
    </row>
    <row r="67" spans="1:54" s="9" customFormat="1" ht="13.8" x14ac:dyDescent="0.25">
      <c r="B67" s="32" t="s">
        <v>72</v>
      </c>
      <c r="C67" s="284" t="s">
        <v>73</v>
      </c>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5"/>
      <c r="AT67" s="284" t="s">
        <v>74</v>
      </c>
      <c r="AU67" s="284"/>
      <c r="AV67" s="284"/>
      <c r="AW67" s="284"/>
      <c r="AX67" s="284"/>
      <c r="AY67" s="284"/>
      <c r="AZ67" s="284"/>
      <c r="BA67" s="284"/>
      <c r="BB67" s="286"/>
    </row>
    <row r="68" spans="1:54" s="9" customFormat="1" ht="17.399999999999999" x14ac:dyDescent="0.25">
      <c r="B68" s="33">
        <v>1</v>
      </c>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1"/>
      <c r="AU68" s="262"/>
      <c r="AV68" s="262"/>
      <c r="AW68" s="262"/>
      <c r="AX68" s="262"/>
      <c r="AY68" s="262"/>
      <c r="AZ68" s="262"/>
      <c r="BA68" s="262"/>
      <c r="BB68" s="263"/>
    </row>
    <row r="69" spans="1:54" s="9" customFormat="1" ht="17.399999999999999" x14ac:dyDescent="0.25">
      <c r="B69" s="34">
        <v>2</v>
      </c>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5"/>
      <c r="AU69" s="266"/>
      <c r="AV69" s="266"/>
      <c r="AW69" s="266"/>
      <c r="AX69" s="266"/>
      <c r="AY69" s="266"/>
      <c r="AZ69" s="266"/>
      <c r="BA69" s="266"/>
      <c r="BB69" s="267"/>
    </row>
    <row r="70" spans="1:54" s="9" customFormat="1" ht="17.399999999999999" x14ac:dyDescent="0.25">
      <c r="B70" s="35">
        <v>3</v>
      </c>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9"/>
      <c r="AU70" s="270"/>
      <c r="AV70" s="270"/>
      <c r="AW70" s="270"/>
      <c r="AX70" s="270"/>
      <c r="AY70" s="270"/>
      <c r="AZ70" s="270"/>
      <c r="BA70" s="270"/>
      <c r="BB70" s="271"/>
    </row>
    <row r="71" spans="1:54" s="9" customFormat="1" ht="13.8" x14ac:dyDescent="0.25">
      <c r="B71" s="318" t="s">
        <v>75</v>
      </c>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6">
        <v>78</v>
      </c>
      <c r="AT71" s="320"/>
      <c r="AU71" s="320"/>
      <c r="AV71" s="320"/>
      <c r="AW71" s="320"/>
      <c r="AX71" s="320"/>
      <c r="AY71" s="320"/>
      <c r="AZ71" s="320"/>
      <c r="BA71" s="320"/>
      <c r="BB71" s="321"/>
    </row>
    <row r="72" spans="1:54" s="9" customFormat="1" ht="13.95" customHeight="1" x14ac:dyDescent="0.25">
      <c r="B72" s="182" t="s">
        <v>76</v>
      </c>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4"/>
    </row>
    <row r="73" spans="1:54" s="9" customFormat="1" ht="13.8" x14ac:dyDescent="0.25">
      <c r="B73" s="322" t="s">
        <v>77</v>
      </c>
      <c r="C73" s="323"/>
      <c r="D73" s="323"/>
      <c r="E73" s="323"/>
      <c r="F73" s="323"/>
      <c r="G73" s="323"/>
      <c r="H73" s="324"/>
      <c r="I73" s="322" t="s">
        <v>78</v>
      </c>
      <c r="J73" s="323"/>
      <c r="K73" s="323"/>
      <c r="L73" s="323"/>
      <c r="M73" s="323"/>
      <c r="N73" s="323"/>
      <c r="O73" s="323"/>
      <c r="P73" s="323"/>
      <c r="Q73" s="324"/>
      <c r="R73" s="322" t="s">
        <v>79</v>
      </c>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5" t="s">
        <v>80</v>
      </c>
      <c r="AW73" s="326"/>
      <c r="AX73" s="326"/>
      <c r="AY73" s="326"/>
      <c r="AZ73" s="326"/>
      <c r="BA73" s="326"/>
      <c r="BB73" s="327"/>
    </row>
    <row r="74" spans="1:54" s="9" customFormat="1" ht="13.8" x14ac:dyDescent="0.25">
      <c r="A74" s="70"/>
      <c r="B74" s="297">
        <f>VLOOKUP(B14,'Datos F220 y Formato 2276'!$1:$1048576,63,FALSE)</f>
        <v>13</v>
      </c>
      <c r="C74" s="298"/>
      <c r="D74" s="298"/>
      <c r="E74" s="298"/>
      <c r="F74" s="298"/>
      <c r="G74" s="298"/>
      <c r="H74" s="298"/>
      <c r="I74" s="299">
        <f>VLOOKUP(B14,'Datos F220 y Formato 2276'!$1:$1048576,64,FALSE)</f>
        <v>0</v>
      </c>
      <c r="J74" s="300"/>
      <c r="K74" s="300"/>
      <c r="L74" s="300"/>
      <c r="M74" s="300"/>
      <c r="N74" s="300"/>
      <c r="O74" s="300"/>
      <c r="P74" s="300"/>
      <c r="Q74" s="301"/>
      <c r="R74" s="302">
        <f>VLOOKUP(B14,'Datos F220 y Formato 2276'!$1:$1048576,65,FALSE)</f>
        <v>0</v>
      </c>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4">
        <f>VLOOKUP(B14,'Datos F220 y Formato 2276'!$1:$1048576,66,FALSE)</f>
        <v>0</v>
      </c>
      <c r="AW74" s="305"/>
      <c r="AX74" s="305"/>
      <c r="AY74" s="305"/>
      <c r="AZ74" s="305"/>
      <c r="BA74" s="305"/>
      <c r="BB74" s="306"/>
    </row>
    <row r="75" spans="1:54" s="9" customFormat="1" ht="13.8" x14ac:dyDescent="0.25">
      <c r="B75" s="307" t="s">
        <v>81</v>
      </c>
      <c r="C75" s="308"/>
      <c r="D75" s="308"/>
      <c r="E75" s="308"/>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9"/>
      <c r="AM75" s="37"/>
      <c r="AN75" s="37"/>
      <c r="AO75" s="310" t="s">
        <v>82</v>
      </c>
      <c r="AP75" s="311"/>
      <c r="AQ75" s="311"/>
      <c r="AR75" s="311"/>
      <c r="AS75" s="311"/>
      <c r="AT75" s="311"/>
      <c r="AU75" s="311"/>
      <c r="AV75" s="312"/>
      <c r="AW75" s="312"/>
      <c r="AX75" s="312"/>
      <c r="AY75" s="312"/>
      <c r="AZ75" s="312"/>
      <c r="BA75" s="312"/>
      <c r="BB75" s="313"/>
    </row>
    <row r="76" spans="1:54" s="9" customFormat="1" ht="13.8" x14ac:dyDescent="0.25">
      <c r="B76" s="289" t="s">
        <v>83</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1"/>
      <c r="AM76" s="38"/>
      <c r="AN76" s="38"/>
      <c r="AO76" s="314"/>
      <c r="AP76" s="312"/>
      <c r="AQ76" s="312"/>
      <c r="AR76" s="312"/>
      <c r="AS76" s="312"/>
      <c r="AT76" s="312"/>
      <c r="AU76" s="312"/>
      <c r="AV76" s="312"/>
      <c r="AW76" s="312"/>
      <c r="AX76" s="312"/>
      <c r="AY76" s="312"/>
      <c r="AZ76" s="312"/>
      <c r="BA76" s="312"/>
      <c r="BB76" s="313"/>
    </row>
    <row r="77" spans="1:54" s="9" customFormat="1" ht="13.8" x14ac:dyDescent="0.25">
      <c r="B77" s="289" t="s">
        <v>84</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1"/>
      <c r="AM77" s="38"/>
      <c r="AN77" s="38"/>
      <c r="AO77" s="314"/>
      <c r="AP77" s="312"/>
      <c r="AQ77" s="312"/>
      <c r="AR77" s="312"/>
      <c r="AS77" s="312"/>
      <c r="AT77" s="312"/>
      <c r="AU77" s="312"/>
      <c r="AV77" s="312"/>
      <c r="AW77" s="312"/>
      <c r="AX77" s="312"/>
      <c r="AY77" s="312"/>
      <c r="AZ77" s="312"/>
      <c r="BA77" s="312"/>
      <c r="BB77" s="313"/>
    </row>
    <row r="78" spans="1:54" s="9" customFormat="1" ht="13.8" x14ac:dyDescent="0.25">
      <c r="B78" s="289" t="s">
        <v>85</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1"/>
      <c r="AM78" s="38"/>
      <c r="AN78" s="38"/>
      <c r="AO78" s="314"/>
      <c r="AP78" s="312"/>
      <c r="AQ78" s="312"/>
      <c r="AR78" s="312"/>
      <c r="AS78" s="312"/>
      <c r="AT78" s="312"/>
      <c r="AU78" s="312"/>
      <c r="AV78" s="312"/>
      <c r="AW78" s="312"/>
      <c r="AX78" s="312"/>
      <c r="AY78" s="312"/>
      <c r="AZ78" s="312"/>
      <c r="BA78" s="312"/>
      <c r="BB78" s="313"/>
    </row>
    <row r="79" spans="1:54" s="9" customFormat="1" ht="13.8" x14ac:dyDescent="0.25">
      <c r="B79" s="289" t="s">
        <v>86</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1"/>
      <c r="AM79" s="38"/>
      <c r="AN79" s="38"/>
      <c r="AO79" s="314"/>
      <c r="AP79" s="312"/>
      <c r="AQ79" s="312"/>
      <c r="AR79" s="312"/>
      <c r="AS79" s="312"/>
      <c r="AT79" s="312"/>
      <c r="AU79" s="312"/>
      <c r="AV79" s="312"/>
      <c r="AW79" s="312"/>
      <c r="AX79" s="312"/>
      <c r="AY79" s="312"/>
      <c r="AZ79" s="312"/>
      <c r="BA79" s="312"/>
      <c r="BB79" s="313"/>
    </row>
    <row r="80" spans="1:54" s="9" customFormat="1" ht="13.8" x14ac:dyDescent="0.25">
      <c r="B80" s="289" t="s">
        <v>87</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1"/>
      <c r="AM80" s="38"/>
      <c r="AN80" s="38"/>
      <c r="AO80" s="314"/>
      <c r="AP80" s="312"/>
      <c r="AQ80" s="312"/>
      <c r="AR80" s="312"/>
      <c r="AS80" s="312"/>
      <c r="AT80" s="312"/>
      <c r="AU80" s="312"/>
      <c r="AV80" s="312"/>
      <c r="AW80" s="312"/>
      <c r="AX80" s="312"/>
      <c r="AY80" s="312"/>
      <c r="AZ80" s="312"/>
      <c r="BA80" s="312"/>
      <c r="BB80" s="313"/>
    </row>
    <row r="81" spans="2:54" s="9" customFormat="1" ht="13.8" x14ac:dyDescent="0.25">
      <c r="B81" s="289" t="s">
        <v>218</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1"/>
      <c r="AM81" s="38"/>
      <c r="AN81" s="38"/>
      <c r="AO81" s="314"/>
      <c r="AP81" s="312"/>
      <c r="AQ81" s="312"/>
      <c r="AR81" s="312"/>
      <c r="AS81" s="312"/>
      <c r="AT81" s="312"/>
      <c r="AU81" s="312"/>
      <c r="AV81" s="312"/>
      <c r="AW81" s="312"/>
      <c r="AX81" s="312"/>
      <c r="AY81" s="312"/>
      <c r="AZ81" s="312"/>
      <c r="BA81" s="312"/>
      <c r="BB81" s="313"/>
    </row>
    <row r="82" spans="2:54" s="9" customFormat="1" ht="13.8" x14ac:dyDescent="0.25">
      <c r="B82" s="292" t="s">
        <v>88</v>
      </c>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293"/>
      <c r="AL82" s="294"/>
      <c r="AM82" s="39"/>
      <c r="AN82" s="39"/>
      <c r="AO82" s="315"/>
      <c r="AP82" s="316"/>
      <c r="AQ82" s="316"/>
      <c r="AR82" s="316"/>
      <c r="AS82" s="316"/>
      <c r="AT82" s="316"/>
      <c r="AU82" s="316"/>
      <c r="AV82" s="316"/>
      <c r="AW82" s="316"/>
      <c r="AX82" s="316"/>
      <c r="AY82" s="316"/>
      <c r="AZ82" s="316"/>
      <c r="BA82" s="316"/>
      <c r="BB82" s="317"/>
    </row>
    <row r="83" spans="2:54" s="9" customFormat="1" ht="27.6" customHeight="1" x14ac:dyDescent="0.25">
      <c r="B83" s="295" t="s">
        <v>89</v>
      </c>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row>
    <row r="84" spans="2:54" x14ac:dyDescent="0.3">
      <c r="B84" s="40"/>
      <c r="C84" s="40"/>
      <c r="D84" s="40"/>
      <c r="E84" s="40"/>
      <c r="F84" s="40"/>
      <c r="G84" s="40"/>
      <c r="H84" s="40"/>
      <c r="I84" s="41"/>
      <c r="J84" s="42"/>
      <c r="K84" s="41"/>
      <c r="L84" s="42"/>
      <c r="M84" s="43"/>
      <c r="N84" s="43"/>
      <c r="O84" s="40"/>
      <c r="P84" s="41"/>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1"/>
      <c r="AY84" s="40"/>
      <c r="AZ84" s="40"/>
      <c r="BA84" s="40"/>
      <c r="BB84" s="40"/>
    </row>
  </sheetData>
  <mergeCells count="170">
    <mergeCell ref="B13:S13"/>
    <mergeCell ref="B14:S14"/>
    <mergeCell ref="B6:BA10"/>
    <mergeCell ref="B80:AL80"/>
    <mergeCell ref="B81:AL81"/>
    <mergeCell ref="B82:AL82"/>
    <mergeCell ref="B83:BB83"/>
    <mergeCell ref="B74:H74"/>
    <mergeCell ref="I74:Q74"/>
    <mergeCell ref="R74:AU74"/>
    <mergeCell ref="AV74:BB74"/>
    <mergeCell ref="B75:AL75"/>
    <mergeCell ref="AO75:BB82"/>
    <mergeCell ref="B76:AL76"/>
    <mergeCell ref="B77:AL77"/>
    <mergeCell ref="B78:AL78"/>
    <mergeCell ref="B79:AL79"/>
    <mergeCell ref="B71:AR71"/>
    <mergeCell ref="AT71:BB71"/>
    <mergeCell ref="B72:BB72"/>
    <mergeCell ref="B73:H73"/>
    <mergeCell ref="I73:Q73"/>
    <mergeCell ref="R73:AU73"/>
    <mergeCell ref="AV73:BB73"/>
    <mergeCell ref="C68:AS68"/>
    <mergeCell ref="AT68:BB68"/>
    <mergeCell ref="C69:AS69"/>
    <mergeCell ref="AT69:BB69"/>
    <mergeCell ref="C70:AS70"/>
    <mergeCell ref="AT70:BB70"/>
    <mergeCell ref="B65:AI65"/>
    <mergeCell ref="AK65:AR65"/>
    <mergeCell ref="AT65:BB65"/>
    <mergeCell ref="B66:AR66"/>
    <mergeCell ref="AT66:BB66"/>
    <mergeCell ref="C67:AS67"/>
    <mergeCell ref="AT67:BB67"/>
    <mergeCell ref="B63:AI63"/>
    <mergeCell ref="AK63:AR63"/>
    <mergeCell ref="AT63:BB63"/>
    <mergeCell ref="B64:AI64"/>
    <mergeCell ref="AK64:AR64"/>
    <mergeCell ref="AT64:BB64"/>
    <mergeCell ref="B61:AI61"/>
    <mergeCell ref="AK61:AR61"/>
    <mergeCell ref="AT61:BB61"/>
    <mergeCell ref="B62:AI62"/>
    <mergeCell ref="AK62:AR62"/>
    <mergeCell ref="AT62:BB62"/>
    <mergeCell ref="B59:AI59"/>
    <mergeCell ref="AK59:AR59"/>
    <mergeCell ref="AT59:BB59"/>
    <mergeCell ref="B60:AI60"/>
    <mergeCell ref="AK60:AR60"/>
    <mergeCell ref="AT60:BB60"/>
    <mergeCell ref="B55:AR55"/>
    <mergeCell ref="AT55:BB55"/>
    <mergeCell ref="B56:BB56"/>
    <mergeCell ref="B57:BB57"/>
    <mergeCell ref="B58:AI58"/>
    <mergeCell ref="AJ58:AR58"/>
    <mergeCell ref="AS58:BB58"/>
    <mergeCell ref="B52:AR52"/>
    <mergeCell ref="AT52:BB52"/>
    <mergeCell ref="B53:AL53"/>
    <mergeCell ref="AT53:BB53"/>
    <mergeCell ref="B54:AR54"/>
    <mergeCell ref="AT54:BB54"/>
    <mergeCell ref="B49:AL49"/>
    <mergeCell ref="AT49:BB49"/>
    <mergeCell ref="B50:AR50"/>
    <mergeCell ref="AT50:BB50"/>
    <mergeCell ref="B51:AR51"/>
    <mergeCell ref="AT51:BB51"/>
    <mergeCell ref="B46:AR46"/>
    <mergeCell ref="AT46:BB46"/>
    <mergeCell ref="B47:AR47"/>
    <mergeCell ref="AS47:BB47"/>
    <mergeCell ref="B48:AR48"/>
    <mergeCell ref="AT48:BB48"/>
    <mergeCell ref="B43:AR43"/>
    <mergeCell ref="AT43:BB43"/>
    <mergeCell ref="B44:AR44"/>
    <mergeCell ref="AT44:BB44"/>
    <mergeCell ref="B45:AR45"/>
    <mergeCell ref="AT45:BB45"/>
    <mergeCell ref="B40:AR40"/>
    <mergeCell ref="AT40:BB40"/>
    <mergeCell ref="B41:AR41"/>
    <mergeCell ref="AT41:BB41"/>
    <mergeCell ref="B42:AR42"/>
    <mergeCell ref="AT42:BB42"/>
    <mergeCell ref="B37:AR37"/>
    <mergeCell ref="AT37:BB37"/>
    <mergeCell ref="B38:AR38"/>
    <mergeCell ref="AT38:BB38"/>
    <mergeCell ref="B39:AR39"/>
    <mergeCell ref="AT39:BB39"/>
    <mergeCell ref="B34:AR34"/>
    <mergeCell ref="AT34:BB34"/>
    <mergeCell ref="B35:AR35"/>
    <mergeCell ref="AT35:BB35"/>
    <mergeCell ref="B36:AR36"/>
    <mergeCell ref="AT36:BB36"/>
    <mergeCell ref="B31:AR31"/>
    <mergeCell ref="AT31:BB31"/>
    <mergeCell ref="B32:AR32"/>
    <mergeCell ref="AT32:BB32"/>
    <mergeCell ref="B33:AR33"/>
    <mergeCell ref="AT33:BB33"/>
    <mergeCell ref="B29:AR29"/>
    <mergeCell ref="AS29:BB29"/>
    <mergeCell ref="B30:AR30"/>
    <mergeCell ref="AT30:BB30"/>
    <mergeCell ref="M28:O28"/>
    <mergeCell ref="P28:Q28"/>
    <mergeCell ref="R28:S28"/>
    <mergeCell ref="V28:X28"/>
    <mergeCell ref="Y28:Z28"/>
    <mergeCell ref="AA28:AB28"/>
    <mergeCell ref="B27:T27"/>
    <mergeCell ref="U27:AC27"/>
    <mergeCell ref="AD27:AU27"/>
    <mergeCell ref="AV27:AX27"/>
    <mergeCell ref="AY27:BB27"/>
    <mergeCell ref="B28:C28"/>
    <mergeCell ref="D28:F28"/>
    <mergeCell ref="G28:H28"/>
    <mergeCell ref="I28:J28"/>
    <mergeCell ref="K28:L28"/>
    <mergeCell ref="AD28:AU28"/>
    <mergeCell ref="AV28:AX28"/>
    <mergeCell ref="AY28:BB28"/>
    <mergeCell ref="AT25:BB25"/>
    <mergeCell ref="C26:G26"/>
    <mergeCell ref="H26:S26"/>
    <mergeCell ref="T26:AB26"/>
    <mergeCell ref="AC26:AJ26"/>
    <mergeCell ref="AT26:BB26"/>
    <mergeCell ref="B25:B26"/>
    <mergeCell ref="C25:G25"/>
    <mergeCell ref="H25:S25"/>
    <mergeCell ref="T25:AB25"/>
    <mergeCell ref="AC25:AJ25"/>
    <mergeCell ref="AK25:AS25"/>
    <mergeCell ref="AK26:AS26"/>
    <mergeCell ref="Z23:AI23"/>
    <mergeCell ref="AJ23:AR23"/>
    <mergeCell ref="I1:AR4"/>
    <mergeCell ref="B16:K18"/>
    <mergeCell ref="L16:AR18"/>
    <mergeCell ref="AS16:BB18"/>
    <mergeCell ref="B19:AB20"/>
    <mergeCell ref="AC19:BB19"/>
    <mergeCell ref="AC20:BB20"/>
    <mergeCell ref="AS21:BB21"/>
    <mergeCell ref="Z22:AI22"/>
    <mergeCell ref="AJ22:AR22"/>
    <mergeCell ref="AS22:BB22"/>
    <mergeCell ref="AS23:BB23"/>
    <mergeCell ref="B21:B24"/>
    <mergeCell ref="C21:O21"/>
    <mergeCell ref="P21:Q21"/>
    <mergeCell ref="R21:Y21"/>
    <mergeCell ref="Z21:AI21"/>
    <mergeCell ref="AJ21:AR21"/>
    <mergeCell ref="C24:F24"/>
    <mergeCell ref="G24:BB24"/>
    <mergeCell ref="C23:P23"/>
    <mergeCell ref="R23:Y23"/>
  </mergeCells>
  <pageMargins left="0.25" right="0.25" top="0.75" bottom="0.75" header="0.3" footer="0.3"/>
  <pageSetup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Te damos la bienvenida a Alegra</vt:lpstr>
      <vt:lpstr>Explora Siempre Al Día</vt:lpstr>
      <vt:lpstr>Introducción</vt:lpstr>
      <vt:lpstr>Datos F220 y Formato 2276</vt:lpstr>
      <vt:lpstr>Contexto y normativa</vt:lpstr>
      <vt:lpstr>Formulario 220</vt:lpstr>
      <vt:lpstr>'Formulario 220'!Área_de_impresión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Cadavid</dc:creator>
  <cp:lastModifiedBy>Diana Cadavid</cp:lastModifiedBy>
  <cp:lastPrinted>2024-03-12T19:47:57Z</cp:lastPrinted>
  <dcterms:created xsi:type="dcterms:W3CDTF">2024-02-07T13:32:40Z</dcterms:created>
  <dcterms:modified xsi:type="dcterms:W3CDTF">2024-03-13T13:28:40Z</dcterms:modified>
</cp:coreProperties>
</file>