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202300"/>
  <mc:AlternateContent xmlns:mc="http://schemas.openxmlformats.org/markup-compatibility/2006">
    <mc:Choice Requires="x15">
      <x15ac:absPath xmlns:x15ac="http://schemas.microsoft.com/office/spreadsheetml/2010/11/ac" url="C:\Users\usuario\Desktop\Diana Cadavid\Alegra\Formatos en proceso\Terminados\"/>
    </mc:Choice>
  </mc:AlternateContent>
  <xr:revisionPtr revIDLastSave="0" documentId="13_ncr:1_{7BA9A0E8-89BB-4344-9E94-D9C7A9E8304D}" xr6:coauthVersionLast="47" xr6:coauthVersionMax="47" xr10:uidLastSave="{00000000-0000-0000-0000-000000000000}"/>
  <bookViews>
    <workbookView xWindow="-108" yWindow="-108" windowWidth="23256" windowHeight="12456" xr2:uid="{75735F43-E774-41D2-A630-A45217030038}"/>
  </bookViews>
  <sheets>
    <sheet name="Te damos la bienvenida a Alegra" sheetId="2" r:id="rId1"/>
    <sheet name="Explora Siempre Al Día" sheetId="3" r:id="rId2"/>
    <sheet name="Introducción" sheetId="5" r:id="rId3"/>
    <sheet name="Calculadora UVT SMMLV UVB" sheetId="1" r:id="rId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0" i="1" l="1"/>
  <c r="E49" i="1"/>
  <c r="F48" i="1" s="1"/>
  <c r="F50" i="1" s="1"/>
  <c r="G48" i="1"/>
  <c r="E39" i="1"/>
  <c r="E38" i="1"/>
  <c r="G37" i="1"/>
  <c r="G39" i="1" s="1"/>
  <c r="H37" i="1" s="1"/>
  <c r="F37" i="1"/>
  <c r="F39" i="1" s="1"/>
  <c r="G26" i="1"/>
  <c r="E16" i="1"/>
  <c r="F15" i="1" s="1"/>
  <c r="F16" i="1" s="1"/>
  <c r="D41" i="1" l="1"/>
  <c r="G38" i="1"/>
  <c r="H38" i="1"/>
  <c r="H39" i="1"/>
  <c r="D42" i="1"/>
  <c r="F49" i="1"/>
  <c r="G49" i="1"/>
  <c r="F38" i="1"/>
  <c r="G50" i="1"/>
  <c r="H48" i="1" s="1"/>
  <c r="D52" i="1"/>
  <c r="F17" i="1"/>
  <c r="H50" i="1" l="1"/>
  <c r="H49" i="1"/>
  <c r="D53" i="1"/>
  <c r="E28" i="1" l="1"/>
  <c r="E27" i="1"/>
  <c r="F26" i="1" s="1"/>
  <c r="E17" i="1"/>
  <c r="D19" i="1" s="1"/>
  <c r="G15" i="1"/>
  <c r="D30" i="1" l="1"/>
  <c r="F28" i="1"/>
  <c r="G17" i="1"/>
  <c r="G16" i="1"/>
  <c r="G28" i="1"/>
  <c r="F27" i="1"/>
  <c r="G27" i="1"/>
  <c r="H15" i="1"/>
  <c r="D20" i="1" s="1"/>
  <c r="H17" i="1" l="1"/>
  <c r="H16" i="1"/>
  <c r="H26" i="1"/>
  <c r="H28" i="1"/>
  <c r="H27" i="1" l="1"/>
  <c r="D31" i="1"/>
</calcChain>
</file>

<file path=xl/sharedStrings.xml><?xml version="1.0" encoding="utf-8"?>
<sst xmlns="http://schemas.openxmlformats.org/spreadsheetml/2006/main" count="58" uniqueCount="31">
  <si>
    <t>Contenido elaborado: 
Mes día de 2024</t>
  </si>
  <si>
    <r>
      <rPr>
        <b/>
        <sz val="12"/>
        <color theme="1"/>
        <rFont val="Arial"/>
        <family val="2"/>
      </rPr>
      <t>Nota:</t>
    </r>
    <r>
      <rPr>
        <sz val="12"/>
        <color theme="1"/>
        <rFont val="Arial"/>
        <family val="2"/>
      </rPr>
      <t xml:space="preserve"> los cálculos relacionados reflejan la interpretación normativa que realizamos desde Alegra a título de guía, no obstante, como contador, abogado o profesional en ciencias administrativas debes realizar la revisión de las particularidades a las que haya lugar para el caso que asesoras o las acciones que ya haya en curso con la UGPP, en Alegra no somos responsables de las interpretaciones, operaciones o información derivada del uso de esta herramienta.  </t>
    </r>
  </si>
  <si>
    <t>¿Qué es la UVB y para qué se crea?</t>
  </si>
  <si>
    <t>La unidad de valor básico —UVB— se crea con el fin de tener una unidad de medida distinta del salario mínimo y de la unidad de valor tributario —UVT—, con el fin de regular de forma independiente y con base en la variación del índice de precios al consumidor —IPC— (sin alimentos ni regulados) diferentes criterios como:
- Cobros, sanciones, tarifas y multas.
- Requisitos para la habilitación, operación o funcionamiento de empresas públicas y/o privadas.
- Niveles de patrimonio o ingresos para ser beneficiarios de programas del estado.
- Montos máximos establecidos para realizar operaciones financieras, entre otros.</t>
  </si>
  <si>
    <t>¿Desde cuándo se empezó a aplicar esta nueva unidad de medida?</t>
  </si>
  <si>
    <t xml:space="preserve">Con el artículo 313 de la Ley 2294 de 2023 Plan Nacional de Desarrollo Colombia 2022-2026 se definió que el uso de la UVB rige a partir del 1 de enero de 2024. 
La UVB de 2023 fue fijada en $10.000 y, en adelante, MinHacienda estará emitiendo una resolución antes de enero 1 de cada año para definir su valor, para 2024 la UVB quedó fijada en $10.951 a través de la Resolución 3268 de diciembre 18 de 2023. Conoce más en nuestro editorial: </t>
  </si>
  <si>
    <t>UVB para 2024 fue definida por el Ministerio de Hacienda</t>
  </si>
  <si>
    <t>No, esto es un punto importante que se aclara en los parágrafos 2 a 4 del artículo 313 de la Ley 2294 de 2023, en los que se menciona que:
- La UVB no se utilizará en cifras ni valores aplicables a tributos, sanciones ni asuntos previstos en las disposiciones tributarias, ni tampoco en asuntos de índole cambiario, para estos se seguirá usando una medición con base en UVT. Ejemplo: rangos para definir quiénes están obligados a declarar renta, sanción mínima tributaria, clasificación de las cuantías mínimas para retención en la fuente, etc.
- Los valores que estén definidos en salarios mínimos o en UVT en los términos de la Ley 2294 de 2023 serán calculados con base en su equivalencia en UVB a excepción de los relacionados con el concepto de vivienda de interés social del artículo 293.</t>
  </si>
  <si>
    <t>¿Qué tipo de cifras o indicadores cambiaron y ahora deben ser analizados con la UVB?</t>
  </si>
  <si>
    <t>Guía Tributaria 2024 Colombia</t>
  </si>
  <si>
    <r>
      <rPr>
        <b/>
        <sz val="12"/>
        <color theme="1"/>
        <rFont val="Arial"/>
        <family val="2"/>
      </rPr>
      <t>Nota:</t>
    </r>
    <r>
      <rPr>
        <sz val="12"/>
        <color theme="1"/>
        <rFont val="Arial"/>
        <family val="2"/>
      </rPr>
      <t xml:space="preserve"> las notas expuestas reflejan la interpretación normativa que realizamos desde Alegra a título de guía, no obstante, como contador, abogado o profesional en ciencias administrativas debes realizar la revisión de las particularidades que apliquen a la cifra o indicador que deseas convertir, en Alegra no somos responsables de las interpretaciones, operaciones o información derivada del uso de esta herramienta.   </t>
    </r>
  </si>
  <si>
    <t>Convertidor de UVT a UVB</t>
  </si>
  <si>
    <t>Valor unitario</t>
  </si>
  <si>
    <t>UVT 2023</t>
  </si>
  <si>
    <t>UVB 2023</t>
  </si>
  <si>
    <t>UVT 2024</t>
  </si>
  <si>
    <t>UVB 2024</t>
  </si>
  <si>
    <t>Unidades</t>
  </si>
  <si>
    <t>Valor sin redondear</t>
  </si>
  <si>
    <t>Valor redondeo</t>
  </si>
  <si>
    <t>Detalle</t>
  </si>
  <si>
    <t>Generalmente los que tienen que ver con temas comerciales y financieros, por ejemplo: la clasificación empresarial, tarifas de registro en cámara de comercio, etc. Explora este editorial para conocer las novedades: Indicadores comerciales, financieros y económicos más importantes del 2024.
Recuerda que en la Guía Tributaria 2024 Colombia, tu herramienta indispensable para mantenerte Siempre Al Día en materia fiscal, contable, legal y financiera, también tenemos una sección con todo el detalle de los indicadores indispensables para ejercer tu profesión en 2024.</t>
  </si>
  <si>
    <t>Convertidor de salarios mínimos a UVB</t>
  </si>
  <si>
    <t>Convertidor de UVT, salarios mínimos y unidades de valor básico —UVB— a pesos</t>
  </si>
  <si>
    <t>Convertidor de UVB a UVT</t>
  </si>
  <si>
    <t>Convertidor de UVB a salarios mínimos</t>
  </si>
  <si>
    <t>En Siempre Al Día queremos facilitar tu labor diaria, por eso, te traemos en la hoja "Calculadora UVT SMMLV UVB" diferentes calculadoras que podrás usar como convertidor de UVT, salarios mínimos y unidades de valor básico —UVB— a pesos. 
Además, en esta introducción a la herramienta, te compartimos todas las novedades sobre la nueva unidad de medida: UVB.</t>
  </si>
  <si>
    <t>Entonces, ¿todo lo que se mide en salarios mínimos y UVT deja de aplicarse?</t>
  </si>
  <si>
    <t>Algunas cifras que antes se manejaban en UVT y salarios mínimos, desde 2024 deben ser analizadas en unidades de valor básico —UVB— otras se conservan igual. Para facilitar tu estudio de la normativa vigente, te traemos este convertidor de UVT, salarios mínimos y UVB en comparativa y en pesos.
No olvides atender las notas ubicadas en la hoja "Introducción" de este archivo para que tengas todo el contexto normativo y sepas cuándo aplicar UVT y salarios mínimos a algún indicador, tarifa, sanción u otro y cuándo la UVB.
A continuación, te compartimos diferentes calculadoras con unos ejemplos asociados, no obstante, podrás ubicar la cifra que deseas hallar en las celdas en gris claro y realizar tus propias simulaciones.</t>
  </si>
  <si>
    <t>smmlv 2024</t>
  </si>
  <si>
    <t>smmlv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</si>
</sst>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quot;$&quot;* #,##0.00_-;_-&quot;$&quot;* &quot;-&quot;??_-;_-@_-"/>
    <numFmt numFmtId="43" formatCode="_-* #,##0.00_-;\-* #,##0.00_-;_-* &quot;-&quot;??_-;_-@_-"/>
    <numFmt numFmtId="164" formatCode="_-* #,##0_-;\-* #,##0_-;_-* &quot;-&quot;??_-;_-@_-"/>
    <numFmt numFmtId="165" formatCode="_-&quot;$&quot;* #,##0_-;\-&quot;$&quot;* #,##0_-;_-&quot;$&quot;* &quot;-&quot;??_-;_-@_-"/>
  </numFmts>
  <fonts count="9" x14ac:knownFonts="1">
    <font>
      <sz val="11"/>
      <color theme="1"/>
      <name val="Aptos Narrow"/>
      <family val="2"/>
      <scheme val="minor"/>
    </font>
    <font>
      <b/>
      <sz val="20"/>
      <color rgb="FF00D6BC"/>
      <name val="Arial"/>
      <family val="2"/>
    </font>
    <font>
      <sz val="12"/>
      <color theme="1"/>
      <name val="Arial"/>
      <family val="2"/>
    </font>
    <font>
      <b/>
      <sz val="12"/>
      <color theme="1"/>
      <name val="Arial"/>
      <family val="2"/>
    </font>
    <font>
      <b/>
      <sz val="8"/>
      <color rgb="FF334155"/>
      <name val="Arial"/>
      <family val="2"/>
    </font>
    <font>
      <b/>
      <sz val="12"/>
      <color rgb="FFFFFFFF"/>
      <name val="Arial"/>
      <family val="2"/>
    </font>
    <font>
      <u/>
      <sz val="11"/>
      <color theme="10"/>
      <name val="Aptos Narrow"/>
      <family val="2"/>
      <scheme val="minor"/>
    </font>
    <font>
      <b/>
      <u/>
      <sz val="12"/>
      <color theme="10"/>
      <name val="Arial"/>
      <family val="2"/>
    </font>
    <font>
      <sz val="11"/>
      <color theme="1"/>
      <name val="Aptos Narrow"/>
      <family val="2"/>
      <scheme val="minor"/>
    </font>
  </fonts>
  <fills count="8">
    <fill>
      <patternFill patternType="none"/>
    </fill>
    <fill>
      <patternFill patternType="gray125"/>
    </fill>
    <fill>
      <patternFill patternType="solid">
        <fgColor rgb="FFF1F5F9"/>
        <bgColor indexed="64"/>
      </patternFill>
    </fill>
    <fill>
      <patternFill patternType="solid">
        <fgColor theme="0"/>
        <bgColor indexed="64"/>
      </patternFill>
    </fill>
    <fill>
      <patternFill patternType="solid">
        <fgColor theme="0"/>
        <bgColor theme="0"/>
      </patternFill>
    </fill>
    <fill>
      <patternFill patternType="solid">
        <fgColor rgb="FF00D6BC"/>
        <bgColor rgb="FF073763"/>
      </patternFill>
    </fill>
    <fill>
      <patternFill patternType="solid">
        <fgColor rgb="FFCFF2F1"/>
        <bgColor rgb="FFCFF2F1"/>
      </patternFill>
    </fill>
    <fill>
      <patternFill patternType="solid">
        <fgColor rgb="FFE2E8F0"/>
        <bgColor indexed="64"/>
      </patternFill>
    </fill>
  </fills>
  <borders count="3">
    <border>
      <left/>
      <right/>
      <top/>
      <bottom/>
      <diagonal/>
    </border>
    <border>
      <left style="thin">
        <color rgb="FFCBD5E1"/>
      </left>
      <right style="thin">
        <color rgb="FFCBD5E1"/>
      </right>
      <top style="thin">
        <color rgb="FFCBD5E1"/>
      </top>
      <bottom style="thin">
        <color rgb="FFCBD5E1"/>
      </bottom>
      <diagonal/>
    </border>
    <border>
      <left/>
      <right/>
      <top/>
      <bottom style="thin">
        <color rgb="FFCBD5E1"/>
      </bottom>
      <diagonal/>
    </border>
  </borders>
  <cellStyleXfs count="4">
    <xf numFmtId="0" fontId="0" fillId="0" borderId="0"/>
    <xf numFmtId="0" fontId="6" fillId="0" borderId="0" applyNumberFormat="0" applyFill="0" applyBorder="0" applyAlignment="0" applyProtection="0"/>
    <xf numFmtId="43" fontId="8" fillId="0" borderId="0" applyFont="0" applyFill="0" applyBorder="0" applyAlignment="0" applyProtection="0"/>
    <xf numFmtId="44" fontId="8" fillId="0" borderId="0" applyFont="0" applyFill="0" applyBorder="0" applyAlignment="0" applyProtection="0"/>
  </cellStyleXfs>
  <cellXfs count="26">
    <xf numFmtId="0" fontId="0" fillId="0" borderId="0" xfId="0"/>
    <xf numFmtId="0" fontId="0" fillId="2" borderId="0" xfId="0" applyFill="1"/>
    <xf numFmtId="0" fontId="0" fillId="3" borderId="0" xfId="0" applyFill="1"/>
    <xf numFmtId="0" fontId="2" fillId="3" borderId="0" xfId="0" applyFont="1" applyFill="1" applyAlignment="1">
      <alignment horizontal="left" vertical="center" wrapText="1"/>
    </xf>
    <xf numFmtId="0" fontId="2" fillId="3" borderId="0" xfId="0" applyFont="1" applyFill="1" applyAlignment="1">
      <alignment vertical="center" wrapText="1"/>
    </xf>
    <xf numFmtId="0" fontId="1" fillId="3" borderId="0" xfId="0" applyFont="1" applyFill="1" applyAlignment="1">
      <alignment vertical="center" wrapText="1"/>
    </xf>
    <xf numFmtId="0" fontId="5" fillId="5" borderId="1" xfId="0" applyFont="1" applyFill="1" applyBorder="1" applyAlignment="1">
      <alignment horizontal="center" vertical="center"/>
    </xf>
    <xf numFmtId="0" fontId="5" fillId="5" borderId="1" xfId="0" applyFont="1" applyFill="1" applyBorder="1" applyAlignment="1">
      <alignment vertical="center"/>
    </xf>
    <xf numFmtId="0" fontId="5" fillId="5" borderId="1" xfId="0" applyFont="1" applyFill="1" applyBorder="1" applyAlignment="1">
      <alignment horizontal="center" vertical="center" wrapText="1"/>
    </xf>
    <xf numFmtId="165" fontId="2" fillId="0" borderId="1" xfId="3" applyNumberFormat="1" applyFont="1" applyBorder="1" applyAlignment="1">
      <alignment horizontal="left" indent="1"/>
    </xf>
    <xf numFmtId="165" fontId="2" fillId="0" borderId="1" xfId="3" applyNumberFormat="1" applyFont="1" applyBorder="1"/>
    <xf numFmtId="164" fontId="2" fillId="7" borderId="1" xfId="2" applyNumberFormat="1" applyFont="1" applyFill="1" applyBorder="1" applyAlignment="1">
      <alignment horizontal="left" indent="1"/>
    </xf>
    <xf numFmtId="164" fontId="2" fillId="3" borderId="1" xfId="2" applyNumberFormat="1" applyFont="1" applyFill="1" applyBorder="1" applyAlignment="1">
      <alignment horizontal="left" indent="1"/>
    </xf>
    <xf numFmtId="165" fontId="2" fillId="3" borderId="1" xfId="3" applyNumberFormat="1" applyFont="1" applyFill="1" applyBorder="1" applyAlignment="1">
      <alignment horizontal="left" indent="1"/>
    </xf>
    <xf numFmtId="0" fontId="2" fillId="3" borderId="0" xfId="0" applyFont="1" applyFill="1"/>
    <xf numFmtId="0" fontId="2" fillId="3" borderId="2" xfId="0" applyFont="1" applyFill="1" applyBorder="1"/>
    <xf numFmtId="0" fontId="4" fillId="4" borderId="0" xfId="0" applyFont="1" applyFill="1" applyAlignment="1">
      <alignment vertical="center" wrapText="1"/>
    </xf>
    <xf numFmtId="0" fontId="2" fillId="6" borderId="0" xfId="0" applyFont="1" applyFill="1" applyAlignment="1">
      <alignment horizontal="center" vertical="center" wrapText="1"/>
    </xf>
    <xf numFmtId="0" fontId="2" fillId="3" borderId="0" xfId="0" applyFont="1" applyFill="1" applyAlignment="1">
      <alignment horizontal="left" vertical="center" wrapText="1"/>
    </xf>
    <xf numFmtId="0" fontId="1" fillId="3" borderId="0" xfId="0" applyFont="1" applyFill="1" applyAlignment="1">
      <alignment horizontal="center" vertical="center" wrapText="1"/>
    </xf>
    <xf numFmtId="0" fontId="4" fillId="4" borderId="0" xfId="0" applyFont="1" applyFill="1" applyAlignment="1">
      <alignment horizontal="center" vertical="center" wrapText="1"/>
    </xf>
    <xf numFmtId="0" fontId="5" fillId="5" borderId="0" xfId="0" applyFont="1" applyFill="1" applyAlignment="1">
      <alignment horizontal="left" vertical="center"/>
    </xf>
    <xf numFmtId="0" fontId="2" fillId="2" borderId="0" xfId="0" applyFont="1" applyFill="1" applyAlignment="1">
      <alignment horizontal="left" vertical="center" wrapText="1"/>
    </xf>
    <xf numFmtId="0" fontId="7" fillId="2" borderId="0" xfId="1" applyFont="1" applyFill="1" applyAlignment="1">
      <alignment horizontal="center" vertical="center" wrapText="1"/>
    </xf>
    <xf numFmtId="0" fontId="5" fillId="5" borderId="1" xfId="0" applyFont="1" applyFill="1" applyBorder="1" applyAlignment="1">
      <alignment horizontal="center" vertical="center"/>
    </xf>
    <xf numFmtId="0" fontId="2" fillId="3" borderId="0" xfId="0" applyFont="1" applyFill="1" applyAlignment="1">
      <alignment horizontal="center"/>
    </xf>
  </cellXfs>
  <cellStyles count="4">
    <cellStyle name="Hipervínculo" xfId="1" builtinId="8"/>
    <cellStyle name="Millares" xfId="2" builtinId="3"/>
    <cellStyle name="Moneda" xfId="3" builtinId="4"/>
    <cellStyle name="Normal" xfId="0" builtinId="0"/>
  </cellStyles>
  <dxfs count="0"/>
  <tableStyles count="0" defaultTableStyle="TableStyleMedium2" defaultPivotStyle="PivotStyleLight16"/>
  <colors>
    <mruColors>
      <color rgb="FFCBD5E1"/>
      <color rgb="FFE2E8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alegra.com/colombia/?utm_source=siemprealdia&amp;utm_medium=herramienta_descargable&amp;utm_campaign=col---tmd_content_for_accountants"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ttps://siemprealdia.alegra.com/?utm_source=siemprealdia&amp;utm_medium=herramienta_descargable&amp;utm_campaign=col---tmd_content_for_accountants" TargetMode="External"/><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alculadora UVT SMMLV UVB'!A1"/><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Introducci&#243;n!A1"/><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609600</xdr:colOff>
      <xdr:row>46</xdr:row>
      <xdr:rowOff>169206</xdr:rowOff>
    </xdr:to>
    <xdr:pic>
      <xdr:nvPicPr>
        <xdr:cNvPr id="2" name="Imagen 1" descr="Interfaz de usuario gráfica, Texto, Aplicación, Word&#10;&#10;Descripción generada automáticamente">
          <a:extLst>
            <a:ext uri="{FF2B5EF4-FFF2-40B4-BE49-F238E27FC236}">
              <a16:creationId xmlns:a16="http://schemas.microsoft.com/office/drawing/2014/main" id="{E4DF0E5D-14DB-4DE5-A7C6-A3D26EE666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952220" cy="8581686"/>
        </a:xfrm>
        <a:prstGeom prst="rect">
          <a:avLst/>
        </a:prstGeom>
      </xdr:spPr>
    </xdr:pic>
    <xdr:clientData/>
  </xdr:twoCellAnchor>
  <xdr:twoCellAnchor editAs="oneCell">
    <xdr:from>
      <xdr:col>4</xdr:col>
      <xdr:colOff>293370</xdr:colOff>
      <xdr:row>43</xdr:row>
      <xdr:rowOff>13336</xdr:rowOff>
    </xdr:from>
    <xdr:to>
      <xdr:col>13</xdr:col>
      <xdr:colOff>180481</xdr:colOff>
      <xdr:row>51</xdr:row>
      <xdr:rowOff>137160</xdr:rowOff>
    </xdr:to>
    <xdr:pic>
      <xdr:nvPicPr>
        <xdr:cNvPr id="3" name="Imagen 2" descr="Interfaz de usuario gráfica, Sitio web&#10;&#10;Descripción generada automáticamente">
          <a:hlinkClick xmlns:r="http://schemas.openxmlformats.org/officeDocument/2006/relationships" r:id="rId2"/>
          <a:extLst>
            <a:ext uri="{FF2B5EF4-FFF2-40B4-BE49-F238E27FC236}">
              <a16:creationId xmlns:a16="http://schemas.microsoft.com/office/drawing/2014/main" id="{47685AFC-E2B6-4F09-BF5A-27739590BEA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432810" y="7877176"/>
          <a:ext cx="6950851" cy="15868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533400</xdr:colOff>
      <xdr:row>34</xdr:row>
      <xdr:rowOff>98688</xdr:rowOff>
    </xdr:to>
    <xdr:pic>
      <xdr:nvPicPr>
        <xdr:cNvPr id="3" name="Imagen 2">
          <a:extLst>
            <a:ext uri="{FF2B5EF4-FFF2-40B4-BE49-F238E27FC236}">
              <a16:creationId xmlns:a16="http://schemas.microsoft.com/office/drawing/2014/main" id="{EBC2FFDE-009B-4197-9FC4-FA8E4095E4F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4660880" cy="6316608"/>
        </a:xfrm>
        <a:prstGeom prst="rect">
          <a:avLst/>
        </a:prstGeom>
      </xdr:spPr>
    </xdr:pic>
    <xdr:clientData/>
  </xdr:twoCellAnchor>
  <xdr:twoCellAnchor editAs="oneCell">
    <xdr:from>
      <xdr:col>1</xdr:col>
      <xdr:colOff>472439</xdr:colOff>
      <xdr:row>27</xdr:row>
      <xdr:rowOff>163830</xdr:rowOff>
    </xdr:from>
    <xdr:to>
      <xdr:col>8</xdr:col>
      <xdr:colOff>173676</xdr:colOff>
      <xdr:row>34</xdr:row>
      <xdr:rowOff>129540</xdr:rowOff>
    </xdr:to>
    <xdr:pic>
      <xdr:nvPicPr>
        <xdr:cNvPr id="2" name="Imagen 1" descr="Texto&#10;&#10;Descripción generada automáticamente">
          <a:hlinkClick xmlns:r="http://schemas.openxmlformats.org/officeDocument/2006/relationships" r:id="rId2"/>
          <a:extLst>
            <a:ext uri="{FF2B5EF4-FFF2-40B4-BE49-F238E27FC236}">
              <a16:creationId xmlns:a16="http://schemas.microsoft.com/office/drawing/2014/main" id="{E70BB7C8-1B30-45E7-8013-E4B347834CE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57299" y="5101590"/>
          <a:ext cx="5195257" cy="124587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133349</xdr:colOff>
      <xdr:row>1</xdr:row>
      <xdr:rowOff>76200</xdr:rowOff>
    </xdr:from>
    <xdr:to>
      <xdr:col>2</xdr:col>
      <xdr:colOff>114838</xdr:colOff>
      <xdr:row>2</xdr:row>
      <xdr:rowOff>203130</xdr:rowOff>
    </xdr:to>
    <xdr:pic>
      <xdr:nvPicPr>
        <xdr:cNvPr id="2" name="Imagen 1">
          <a:extLst>
            <a:ext uri="{FF2B5EF4-FFF2-40B4-BE49-F238E27FC236}">
              <a16:creationId xmlns:a16="http://schemas.microsoft.com/office/drawing/2014/main" id="{1D69EBA3-8CAB-4F06-8A61-6228655468D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49" y="257175"/>
          <a:ext cx="1705514" cy="30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762000</xdr:colOff>
      <xdr:row>1</xdr:row>
      <xdr:rowOff>38100</xdr:rowOff>
    </xdr:from>
    <xdr:to>
      <xdr:col>14</xdr:col>
      <xdr:colOff>0</xdr:colOff>
      <xdr:row>2</xdr:row>
      <xdr:rowOff>152400</xdr:rowOff>
    </xdr:to>
    <xdr:sp macro="" textlink="">
      <xdr:nvSpPr>
        <xdr:cNvPr id="3" name="Rectángulo: esquinas redondeadas 2">
          <a:hlinkClick xmlns:r="http://schemas.openxmlformats.org/officeDocument/2006/relationships" r:id="rId2"/>
          <a:extLst>
            <a:ext uri="{FF2B5EF4-FFF2-40B4-BE49-F238E27FC236}">
              <a16:creationId xmlns:a16="http://schemas.microsoft.com/office/drawing/2014/main" id="{4D44382F-843A-4F35-980C-8680A34C7A24}"/>
            </a:ext>
          </a:extLst>
        </xdr:cNvPr>
        <xdr:cNvSpPr/>
      </xdr:nvSpPr>
      <xdr:spPr>
        <a:xfrm>
          <a:off x="10637520" y="220980"/>
          <a:ext cx="1615440" cy="297180"/>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solidFill>
              <a:latin typeface="Arial" panose="020B0604020202020204" pitchFamily="34" charset="0"/>
              <a:cs typeface="Arial" panose="020B0604020202020204" pitchFamily="34" charset="0"/>
            </a:rPr>
            <a:t>Ir a la calculadora</a:t>
          </a:r>
        </a:p>
      </xdr:txBody>
    </xdr:sp>
    <xdr:clientData/>
  </xdr:twoCellAnchor>
  <xdr:twoCellAnchor editAs="oneCell">
    <xdr:from>
      <xdr:col>5</xdr:col>
      <xdr:colOff>360044</xdr:colOff>
      <xdr:row>38</xdr:row>
      <xdr:rowOff>72390</xdr:rowOff>
    </xdr:from>
    <xdr:to>
      <xdr:col>7</xdr:col>
      <xdr:colOff>229936</xdr:colOff>
      <xdr:row>40</xdr:row>
      <xdr:rowOff>20250</xdr:rowOff>
    </xdr:to>
    <xdr:pic>
      <xdr:nvPicPr>
        <xdr:cNvPr id="4" name="Imagen 3">
          <a:extLst>
            <a:ext uri="{FF2B5EF4-FFF2-40B4-BE49-F238E27FC236}">
              <a16:creationId xmlns:a16="http://schemas.microsoft.com/office/drawing/2014/main" id="{D2F99D42-2EAE-40F9-AA29-A4D29502C75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901564" y="11997690"/>
          <a:ext cx="1744412" cy="309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78106</xdr:rowOff>
    </xdr:from>
    <xdr:to>
      <xdr:col>1</xdr:col>
      <xdr:colOff>988696</xdr:colOff>
      <xdr:row>2</xdr:row>
      <xdr:rowOff>193067</xdr:rowOff>
    </xdr:to>
    <xdr:pic>
      <xdr:nvPicPr>
        <xdr:cNvPr id="2" name="Imagen 1">
          <a:extLst>
            <a:ext uri="{FF2B5EF4-FFF2-40B4-BE49-F238E27FC236}">
              <a16:creationId xmlns:a16="http://schemas.microsoft.com/office/drawing/2014/main" id="{3EF29185-C410-4B86-AAFB-758738CE1D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59081"/>
          <a:ext cx="1779271" cy="2959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334221</xdr:colOff>
      <xdr:row>1</xdr:row>
      <xdr:rowOff>4233</xdr:rowOff>
    </xdr:from>
    <xdr:to>
      <xdr:col>12</xdr:col>
      <xdr:colOff>77126</xdr:colOff>
      <xdr:row>2</xdr:row>
      <xdr:rowOff>158750</xdr:rowOff>
    </xdr:to>
    <xdr:sp macro="" textlink="">
      <xdr:nvSpPr>
        <xdr:cNvPr id="3" name="Rectángulo: esquinas redondeadas 2">
          <a:hlinkClick xmlns:r="http://schemas.openxmlformats.org/officeDocument/2006/relationships" r:id="rId2"/>
          <a:extLst>
            <a:ext uri="{FF2B5EF4-FFF2-40B4-BE49-F238E27FC236}">
              <a16:creationId xmlns:a16="http://schemas.microsoft.com/office/drawing/2014/main" id="{4D87BCEC-401D-4627-98E5-CBE17DAAB396}"/>
            </a:ext>
          </a:extLst>
        </xdr:cNvPr>
        <xdr:cNvSpPr/>
      </xdr:nvSpPr>
      <xdr:spPr>
        <a:xfrm>
          <a:off x="11738821" y="190500"/>
          <a:ext cx="1732572" cy="340783"/>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solidFill>
              <a:latin typeface="Arial" panose="020B0604020202020204" pitchFamily="34" charset="0"/>
              <a:cs typeface="Arial" panose="020B0604020202020204" pitchFamily="34" charset="0"/>
            </a:rPr>
            <a:t>Ir al</a:t>
          </a:r>
          <a:r>
            <a:rPr lang="es-MX" sz="1200" b="1" baseline="0">
              <a:solidFill>
                <a:schemeClr val="bg1"/>
              </a:solidFill>
              <a:latin typeface="Arial" panose="020B0604020202020204" pitchFamily="34" charset="0"/>
              <a:cs typeface="Arial" panose="020B0604020202020204" pitchFamily="34" charset="0"/>
            </a:rPr>
            <a:t> Inicio</a:t>
          </a:r>
          <a:endParaRPr lang="es-MX" sz="1200" b="1">
            <a:solidFill>
              <a:schemeClr val="bg1"/>
            </a:solidFill>
            <a:latin typeface="Arial" panose="020B0604020202020204" pitchFamily="34" charset="0"/>
            <a:cs typeface="Arial" panose="020B0604020202020204" pitchFamily="34" charset="0"/>
          </a:endParaRPr>
        </a:p>
      </xdr:txBody>
    </xdr:sp>
    <xdr:clientData/>
  </xdr:twoCellAnchor>
  <xdr:twoCellAnchor editAs="oneCell">
    <xdr:from>
      <xdr:col>4</xdr:col>
      <xdr:colOff>1175302</xdr:colOff>
      <xdr:row>60</xdr:row>
      <xdr:rowOff>44809</xdr:rowOff>
    </xdr:from>
    <xdr:to>
      <xdr:col>5</xdr:col>
      <xdr:colOff>1272544</xdr:colOff>
      <xdr:row>61</xdr:row>
      <xdr:rowOff>169171</xdr:rowOff>
    </xdr:to>
    <xdr:pic>
      <xdr:nvPicPr>
        <xdr:cNvPr id="4" name="Imagen 3">
          <a:extLst>
            <a:ext uri="{FF2B5EF4-FFF2-40B4-BE49-F238E27FC236}">
              <a16:creationId xmlns:a16="http://schemas.microsoft.com/office/drawing/2014/main" id="{ECC7C2B4-4C7E-46E4-82A3-ACA95239D88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18432" y="13305266"/>
          <a:ext cx="1696384" cy="295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alegra.com/colombia/guia-tributaria/?utm_source=guia_tributaria&amp;utm_medium=referral&amp;utm_campaign=col-guiatributaria--tmd_content_for_accountants" TargetMode="External"/><Relationship Id="rId1" Type="http://schemas.openxmlformats.org/officeDocument/2006/relationships/hyperlink" Target="https://siemprealdia.alegra.com/impuestos/uvb-fue-fijada-por-el-ministerio-de-hacienda/"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5B095-81F6-4A6E-801A-03D48C0A2F48}">
  <dimension ref="A1"/>
  <sheetViews>
    <sheetView tabSelected="1" workbookViewId="0">
      <selection activeCell="R2" sqref="R2"/>
    </sheetView>
  </sheetViews>
  <sheetFormatPr baseColWidth="10" defaultColWidth="11.44140625" defaultRowHeight="14.4" x14ac:dyDescent="0.3"/>
  <cols>
    <col min="1" max="16384" width="11.44140625" style="1"/>
  </cols>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4B99B-D0B9-44F7-97DF-2B38D49BFC36}">
  <dimension ref="A1"/>
  <sheetViews>
    <sheetView workbookViewId="0">
      <selection activeCell="H41" sqref="H41"/>
    </sheetView>
  </sheetViews>
  <sheetFormatPr baseColWidth="10" defaultColWidth="11.44140625" defaultRowHeight="14.4" x14ac:dyDescent="0.3"/>
  <cols>
    <col min="1" max="16384" width="11.44140625" style="1"/>
  </cols>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598A5F-772D-4557-8276-B8BD6DEC1931}">
  <dimension ref="C2:N38"/>
  <sheetViews>
    <sheetView workbookViewId="0">
      <pane ySplit="3" topLeftCell="A4" activePane="bottomLeft" state="frozen"/>
      <selection pane="bottomLeft" activeCell="B7" sqref="B7"/>
    </sheetView>
  </sheetViews>
  <sheetFormatPr baseColWidth="10" defaultRowHeight="14.4" x14ac:dyDescent="0.3"/>
  <cols>
    <col min="1" max="1" width="11.5546875" style="2"/>
    <col min="2" max="9" width="13.6640625" style="2" customWidth="1"/>
    <col min="10" max="16384" width="11.5546875" style="2"/>
  </cols>
  <sheetData>
    <row r="2" spans="3:14" ht="14.4" customHeight="1" x14ac:dyDescent="0.3">
      <c r="C2" s="19" t="s">
        <v>23</v>
      </c>
      <c r="D2" s="19"/>
      <c r="E2" s="19"/>
      <c r="F2" s="19"/>
      <c r="G2" s="19"/>
      <c r="H2" s="19"/>
      <c r="I2" s="19"/>
      <c r="J2" s="19"/>
      <c r="K2" s="19"/>
    </row>
    <row r="3" spans="3:14" ht="42" customHeight="1" x14ac:dyDescent="0.3">
      <c r="C3" s="19"/>
      <c r="D3" s="19"/>
      <c r="E3" s="19"/>
      <c r="F3" s="19"/>
      <c r="G3" s="19"/>
      <c r="H3" s="19"/>
      <c r="I3" s="19"/>
      <c r="J3" s="19"/>
      <c r="K3" s="19"/>
      <c r="M3" s="20" t="s">
        <v>0</v>
      </c>
      <c r="N3" s="20"/>
    </row>
    <row r="4" spans="3:14" x14ac:dyDescent="0.3">
      <c r="M4" s="20"/>
      <c r="N4" s="20"/>
    </row>
    <row r="5" spans="3:14" ht="14.4" customHeight="1" x14ac:dyDescent="0.3">
      <c r="C5" s="18" t="s">
        <v>26</v>
      </c>
      <c r="D5" s="18"/>
      <c r="E5" s="18"/>
      <c r="F5" s="18"/>
      <c r="G5" s="18"/>
      <c r="H5" s="18"/>
      <c r="I5" s="18"/>
      <c r="J5" s="18"/>
      <c r="K5" s="18"/>
    </row>
    <row r="6" spans="3:14" ht="14.4" customHeight="1" x14ac:dyDescent="0.3">
      <c r="C6" s="18"/>
      <c r="D6" s="18"/>
      <c r="E6" s="18"/>
      <c r="F6" s="18"/>
      <c r="G6" s="18"/>
      <c r="H6" s="18"/>
      <c r="I6" s="18"/>
      <c r="J6" s="18"/>
      <c r="K6" s="18"/>
    </row>
    <row r="7" spans="3:14" ht="14.4" customHeight="1" x14ac:dyDescent="0.3">
      <c r="C7" s="18"/>
      <c r="D7" s="18"/>
      <c r="E7" s="18"/>
      <c r="F7" s="18"/>
      <c r="G7" s="18"/>
      <c r="H7" s="18"/>
      <c r="I7" s="18"/>
      <c r="J7" s="18"/>
      <c r="K7" s="18"/>
    </row>
    <row r="8" spans="3:14" ht="14.4" customHeight="1" x14ac:dyDescent="0.3">
      <c r="C8" s="18"/>
      <c r="D8" s="18"/>
      <c r="E8" s="18"/>
      <c r="F8" s="18"/>
      <c r="G8" s="18"/>
      <c r="H8" s="18"/>
      <c r="I8" s="18"/>
      <c r="J8" s="18"/>
      <c r="K8" s="18"/>
    </row>
    <row r="9" spans="3:14" ht="14.4" customHeight="1" x14ac:dyDescent="0.3">
      <c r="C9" s="18"/>
      <c r="D9" s="18"/>
      <c r="E9" s="18"/>
      <c r="F9" s="18"/>
      <c r="G9" s="18"/>
      <c r="H9" s="18"/>
      <c r="I9" s="18"/>
      <c r="J9" s="18"/>
      <c r="K9" s="18"/>
    </row>
    <row r="10" spans="3:14" ht="14.4" customHeight="1" x14ac:dyDescent="0.3">
      <c r="C10" s="18"/>
      <c r="D10" s="18"/>
      <c r="E10" s="18"/>
      <c r="F10" s="18"/>
      <c r="G10" s="18"/>
      <c r="H10" s="18"/>
      <c r="I10" s="18"/>
      <c r="J10" s="18"/>
      <c r="K10" s="18"/>
    </row>
    <row r="11" spans="3:14" ht="14.4" customHeight="1" x14ac:dyDescent="0.3">
      <c r="C11" s="18"/>
      <c r="D11" s="18"/>
      <c r="E11" s="18"/>
      <c r="F11" s="18"/>
      <c r="G11" s="18"/>
      <c r="H11" s="18"/>
      <c r="I11" s="18"/>
      <c r="J11" s="18"/>
      <c r="K11" s="18"/>
    </row>
    <row r="12" spans="3:14" ht="19.8" customHeight="1" x14ac:dyDescent="0.3">
      <c r="C12" s="21" t="s">
        <v>2</v>
      </c>
      <c r="D12" s="21"/>
      <c r="E12" s="21"/>
      <c r="F12" s="21"/>
      <c r="G12" s="21"/>
      <c r="H12" s="21"/>
      <c r="I12" s="21"/>
      <c r="J12" s="21"/>
      <c r="K12" s="21"/>
    </row>
    <row r="13" spans="3:14" ht="127.8" customHeight="1" x14ac:dyDescent="0.3">
      <c r="C13" s="22" t="s">
        <v>3</v>
      </c>
      <c r="D13" s="22"/>
      <c r="E13" s="22"/>
      <c r="F13" s="22"/>
      <c r="G13" s="22"/>
      <c r="H13" s="22"/>
      <c r="I13" s="22"/>
      <c r="J13" s="22"/>
      <c r="K13" s="22"/>
    </row>
    <row r="15" spans="3:14" ht="15.6" x14ac:dyDescent="0.3">
      <c r="C15" s="21" t="s">
        <v>4</v>
      </c>
      <c r="D15" s="21"/>
      <c r="E15" s="21"/>
      <c r="F15" s="21"/>
      <c r="G15" s="21"/>
      <c r="H15" s="21"/>
      <c r="I15" s="21"/>
      <c r="J15" s="21"/>
      <c r="K15" s="21"/>
    </row>
    <row r="16" spans="3:14" ht="115.8" customHeight="1" x14ac:dyDescent="0.3">
      <c r="C16" s="22" t="s">
        <v>5</v>
      </c>
      <c r="D16" s="22"/>
      <c r="E16" s="22"/>
      <c r="F16" s="22"/>
      <c r="G16" s="22"/>
      <c r="H16" s="22"/>
      <c r="I16" s="22"/>
      <c r="J16" s="22"/>
      <c r="K16" s="22"/>
    </row>
    <row r="17" spans="3:11" ht="15.6" x14ac:dyDescent="0.3">
      <c r="C17" s="23" t="s">
        <v>6</v>
      </c>
      <c r="D17" s="23"/>
      <c r="E17" s="23"/>
      <c r="F17" s="23"/>
      <c r="G17" s="23"/>
      <c r="H17" s="23"/>
      <c r="I17" s="23"/>
      <c r="J17" s="23"/>
      <c r="K17" s="23"/>
    </row>
    <row r="19" spans="3:11" ht="15.6" x14ac:dyDescent="0.3">
      <c r="C19" s="21" t="s">
        <v>27</v>
      </c>
      <c r="D19" s="21"/>
      <c r="E19" s="21"/>
      <c r="F19" s="21"/>
      <c r="G19" s="21"/>
      <c r="H19" s="21"/>
      <c r="I19" s="21"/>
      <c r="J19" s="21"/>
      <c r="K19" s="21"/>
    </row>
    <row r="20" spans="3:11" ht="73.2" customHeight="1" x14ac:dyDescent="0.3">
      <c r="C20" s="22" t="s">
        <v>7</v>
      </c>
      <c r="D20" s="22"/>
      <c r="E20" s="22"/>
      <c r="F20" s="22"/>
      <c r="G20" s="22"/>
      <c r="H20" s="22"/>
      <c r="I20" s="22"/>
      <c r="J20" s="22"/>
      <c r="K20" s="22"/>
    </row>
    <row r="21" spans="3:11" ht="62.4" customHeight="1" x14ac:dyDescent="0.3">
      <c r="C21" s="22"/>
      <c r="D21" s="22"/>
      <c r="E21" s="22"/>
      <c r="F21" s="22"/>
      <c r="G21" s="22"/>
      <c r="H21" s="22"/>
      <c r="I21" s="22"/>
      <c r="J21" s="22"/>
      <c r="K21" s="22"/>
    </row>
    <row r="22" spans="3:11" x14ac:dyDescent="0.3">
      <c r="C22" s="22"/>
      <c r="D22" s="22"/>
      <c r="E22" s="22"/>
      <c r="F22" s="22"/>
      <c r="G22" s="22"/>
      <c r="H22" s="22"/>
      <c r="I22" s="22"/>
      <c r="J22" s="22"/>
      <c r="K22" s="22"/>
    </row>
    <row r="24" spans="3:11" ht="15.6" x14ac:dyDescent="0.3">
      <c r="C24" s="21" t="s">
        <v>8</v>
      </c>
      <c r="D24" s="21"/>
      <c r="E24" s="21"/>
      <c r="F24" s="21"/>
      <c r="G24" s="21"/>
      <c r="H24" s="21"/>
      <c r="I24" s="21"/>
      <c r="J24" s="21"/>
      <c r="K24" s="21"/>
    </row>
    <row r="25" spans="3:11" ht="14.4" customHeight="1" x14ac:dyDescent="0.3">
      <c r="C25" s="22" t="s">
        <v>21</v>
      </c>
      <c r="D25" s="22"/>
      <c r="E25" s="22"/>
      <c r="F25" s="22"/>
      <c r="G25" s="22"/>
      <c r="H25" s="22"/>
      <c r="I25" s="22"/>
      <c r="J25" s="22"/>
      <c r="K25" s="22"/>
    </row>
    <row r="26" spans="3:11" ht="14.4" customHeight="1" x14ac:dyDescent="0.3">
      <c r="C26" s="22"/>
      <c r="D26" s="22"/>
      <c r="E26" s="22"/>
      <c r="F26" s="22"/>
      <c r="G26" s="22"/>
      <c r="H26" s="22"/>
      <c r="I26" s="22"/>
      <c r="J26" s="22"/>
      <c r="K26" s="22"/>
    </row>
    <row r="27" spans="3:11" ht="31.8" customHeight="1" x14ac:dyDescent="0.3">
      <c r="C27" s="22"/>
      <c r="D27" s="22"/>
      <c r="E27" s="22"/>
      <c r="F27" s="22"/>
      <c r="G27" s="22"/>
      <c r="H27" s="22"/>
      <c r="I27" s="22"/>
      <c r="J27" s="22"/>
      <c r="K27" s="22"/>
    </row>
    <row r="28" spans="3:11" x14ac:dyDescent="0.3">
      <c r="C28" s="22"/>
      <c r="D28" s="22"/>
      <c r="E28" s="22"/>
      <c r="F28" s="22"/>
      <c r="G28" s="22"/>
      <c r="H28" s="22"/>
      <c r="I28" s="22"/>
      <c r="J28" s="22"/>
      <c r="K28" s="22"/>
    </row>
    <row r="29" spans="3:11" x14ac:dyDescent="0.3">
      <c r="C29" s="22"/>
      <c r="D29" s="22"/>
      <c r="E29" s="22"/>
      <c r="F29" s="22"/>
      <c r="G29" s="22"/>
      <c r="H29" s="22"/>
      <c r="I29" s="22"/>
      <c r="J29" s="22"/>
      <c r="K29" s="22"/>
    </row>
    <row r="30" spans="3:11" x14ac:dyDescent="0.3">
      <c r="C30" s="22"/>
      <c r="D30" s="22"/>
      <c r="E30" s="22"/>
      <c r="F30" s="22"/>
      <c r="G30" s="22"/>
      <c r="H30" s="22"/>
      <c r="I30" s="22"/>
      <c r="J30" s="22"/>
      <c r="K30" s="22"/>
    </row>
    <row r="31" spans="3:11" x14ac:dyDescent="0.3">
      <c r="C31" s="22"/>
      <c r="D31" s="22"/>
      <c r="E31" s="22"/>
      <c r="F31" s="22"/>
      <c r="G31" s="22"/>
      <c r="H31" s="22"/>
      <c r="I31" s="22"/>
      <c r="J31" s="22"/>
      <c r="K31" s="22"/>
    </row>
    <row r="32" spans="3:11" ht="14.4" customHeight="1" x14ac:dyDescent="0.3">
      <c r="C32" s="23" t="s">
        <v>9</v>
      </c>
      <c r="D32" s="23"/>
      <c r="E32" s="23"/>
      <c r="F32" s="23"/>
      <c r="G32" s="23"/>
      <c r="H32" s="23"/>
      <c r="I32" s="23"/>
      <c r="J32" s="23"/>
      <c r="K32" s="23"/>
    </row>
    <row r="33" spans="3:11" ht="14.4" customHeight="1" x14ac:dyDescent="0.3"/>
    <row r="35" spans="3:11" ht="14.4" customHeight="1" x14ac:dyDescent="0.3">
      <c r="C35" s="17" t="s">
        <v>10</v>
      </c>
      <c r="D35" s="17"/>
      <c r="E35" s="17"/>
      <c r="F35" s="17"/>
      <c r="G35" s="17"/>
      <c r="H35" s="17"/>
      <c r="I35" s="17"/>
      <c r="J35" s="17"/>
      <c r="K35" s="17"/>
    </row>
    <row r="36" spans="3:11" ht="14.4" customHeight="1" x14ac:dyDescent="0.3">
      <c r="C36" s="17"/>
      <c r="D36" s="17"/>
      <c r="E36" s="17"/>
      <c r="F36" s="17"/>
      <c r="G36" s="17"/>
      <c r="H36" s="17"/>
      <c r="I36" s="17"/>
      <c r="J36" s="17"/>
      <c r="K36" s="17"/>
    </row>
    <row r="37" spans="3:11" ht="14.4" customHeight="1" x14ac:dyDescent="0.3">
      <c r="C37" s="17"/>
      <c r="D37" s="17"/>
      <c r="E37" s="17"/>
      <c r="F37" s="17"/>
      <c r="G37" s="17"/>
      <c r="H37" s="17"/>
      <c r="I37" s="17"/>
      <c r="J37" s="17"/>
      <c r="K37" s="17"/>
    </row>
    <row r="38" spans="3:11" ht="39" customHeight="1" x14ac:dyDescent="0.3">
      <c r="C38" s="17"/>
      <c r="D38" s="17"/>
      <c r="E38" s="17"/>
      <c r="F38" s="17"/>
      <c r="G38" s="17"/>
      <c r="H38" s="17"/>
      <c r="I38" s="17"/>
      <c r="J38" s="17"/>
      <c r="K38" s="17"/>
    </row>
  </sheetData>
  <mergeCells count="14">
    <mergeCell ref="C35:K38"/>
    <mergeCell ref="C5:K11"/>
    <mergeCell ref="C2:K3"/>
    <mergeCell ref="M3:N4"/>
    <mergeCell ref="C15:K15"/>
    <mergeCell ref="C16:K16"/>
    <mergeCell ref="C12:K12"/>
    <mergeCell ref="C13:K13"/>
    <mergeCell ref="C17:K17"/>
    <mergeCell ref="C19:K19"/>
    <mergeCell ref="C20:K22"/>
    <mergeCell ref="C24:K24"/>
    <mergeCell ref="C25:K31"/>
    <mergeCell ref="C32:K32"/>
  </mergeCells>
  <hyperlinks>
    <hyperlink ref="C17:K17" r:id="rId1" display="UVB para 2024 fue definida por el Ministerio de Hacienda" xr:uid="{5F2493DE-AFB3-4016-873B-1FCD6CDCDE6D}"/>
    <hyperlink ref="C32:K32" r:id="rId2" display="Guía Tributaria 2024 Colombia" xr:uid="{E9CD1CAD-C1CA-495C-9DC2-D03F4E57DF44}"/>
  </hyperlinks>
  <pageMargins left="0.7" right="0.7" top="0.75" bottom="0.75" header="0.3" footer="0.3"/>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DE002-1556-447D-BDA3-D2517C49EBC0}">
  <dimension ref="C2:L60"/>
  <sheetViews>
    <sheetView zoomScale="90" zoomScaleNormal="90" workbookViewId="0">
      <pane ySplit="4" topLeftCell="A5" activePane="bottomLeft" state="frozen"/>
      <selection pane="bottomLeft" activeCell="K14" sqref="K14"/>
    </sheetView>
  </sheetViews>
  <sheetFormatPr baseColWidth="10" defaultRowHeight="14.4" x14ac:dyDescent="0.3"/>
  <cols>
    <col min="1" max="1" width="11.5546875" style="2"/>
    <col min="2" max="2" width="14.5546875" style="2" customWidth="1"/>
    <col min="3" max="3" width="13.6640625" style="2" customWidth="1"/>
    <col min="4" max="4" width="23.5546875" style="2" customWidth="1"/>
    <col min="5" max="5" width="23.44140625" style="2" customWidth="1"/>
    <col min="6" max="6" width="21.5546875" style="2" customWidth="1"/>
    <col min="7" max="7" width="21.6640625" style="2" customWidth="1"/>
    <col min="8" max="8" width="22.33203125" style="2" customWidth="1"/>
    <col min="9" max="9" width="13.6640625" style="2" customWidth="1"/>
    <col min="10" max="10" width="5.77734375" style="2" customWidth="1"/>
    <col min="11" max="16384" width="11.5546875" style="2"/>
  </cols>
  <sheetData>
    <row r="2" spans="3:12" ht="14.4" customHeight="1" x14ac:dyDescent="0.3">
      <c r="C2" s="19" t="s">
        <v>23</v>
      </c>
      <c r="D2" s="19"/>
      <c r="E2" s="19"/>
      <c r="F2" s="19"/>
      <c r="G2" s="19"/>
      <c r="H2" s="19"/>
      <c r="I2" s="19"/>
      <c r="J2" s="5"/>
    </row>
    <row r="3" spans="3:12" ht="42" customHeight="1" x14ac:dyDescent="0.3">
      <c r="C3" s="19"/>
      <c r="D3" s="19"/>
      <c r="E3" s="19"/>
      <c r="F3" s="19"/>
      <c r="G3" s="19"/>
      <c r="H3" s="19"/>
      <c r="I3" s="19"/>
      <c r="J3" s="5"/>
      <c r="K3" s="20" t="s">
        <v>0</v>
      </c>
      <c r="L3" s="20"/>
    </row>
    <row r="4" spans="3:12" ht="14.4" customHeight="1" x14ac:dyDescent="0.3">
      <c r="K4" s="20"/>
      <c r="L4" s="20"/>
    </row>
    <row r="5" spans="3:12" ht="14.4" customHeight="1" x14ac:dyDescent="0.3">
      <c r="C5" s="18" t="s">
        <v>28</v>
      </c>
      <c r="D5" s="18"/>
      <c r="E5" s="18"/>
      <c r="F5" s="18"/>
      <c r="G5" s="18"/>
      <c r="H5" s="18"/>
      <c r="I5" s="18"/>
      <c r="J5" s="4"/>
      <c r="K5" s="16"/>
      <c r="L5" s="16"/>
    </row>
    <row r="6" spans="3:12" ht="14.4" customHeight="1" x14ac:dyDescent="0.3">
      <c r="C6" s="18"/>
      <c r="D6" s="18"/>
      <c r="E6" s="18"/>
      <c r="F6" s="18"/>
      <c r="G6" s="18"/>
      <c r="H6" s="18"/>
      <c r="I6" s="18"/>
      <c r="J6" s="4"/>
    </row>
    <row r="7" spans="3:12" ht="27.6" customHeight="1" x14ac:dyDescent="0.3">
      <c r="C7" s="18"/>
      <c r="D7" s="18"/>
      <c r="E7" s="18"/>
      <c r="F7" s="18"/>
      <c r="G7" s="18"/>
      <c r="H7" s="18"/>
      <c r="I7" s="18"/>
      <c r="J7" s="4"/>
    </row>
    <row r="8" spans="3:12" ht="14.4" customHeight="1" x14ac:dyDescent="0.3">
      <c r="C8" s="18"/>
      <c r="D8" s="18"/>
      <c r="E8" s="18"/>
      <c r="F8" s="18"/>
      <c r="G8" s="18"/>
      <c r="H8" s="18"/>
      <c r="I8" s="18"/>
      <c r="J8" s="4"/>
    </row>
    <row r="9" spans="3:12" ht="14.4" customHeight="1" x14ac:dyDescent="0.3">
      <c r="C9" s="18"/>
      <c r="D9" s="18"/>
      <c r="E9" s="18"/>
      <c r="F9" s="18"/>
      <c r="G9" s="18"/>
      <c r="H9" s="18"/>
      <c r="I9" s="18"/>
      <c r="J9" s="4"/>
    </row>
    <row r="10" spans="3:12" ht="55.2" customHeight="1" x14ac:dyDescent="0.3">
      <c r="C10" s="18"/>
      <c r="D10" s="18"/>
      <c r="E10" s="18"/>
      <c r="F10" s="18"/>
      <c r="G10" s="18"/>
      <c r="H10" s="18"/>
      <c r="I10" s="18"/>
      <c r="J10" s="4"/>
    </row>
    <row r="11" spans="3:12" ht="16.8" customHeight="1" x14ac:dyDescent="0.3">
      <c r="C11" s="3"/>
      <c r="D11" s="3"/>
      <c r="E11" s="3"/>
      <c r="F11" s="3"/>
      <c r="G11" s="3"/>
      <c r="H11" s="3"/>
      <c r="I11" s="3"/>
      <c r="J11" s="4"/>
    </row>
    <row r="12" spans="3:12" ht="18" customHeight="1" x14ac:dyDescent="0.3">
      <c r="D12" s="24" t="s">
        <v>11</v>
      </c>
      <c r="E12" s="24"/>
      <c r="F12" s="24"/>
      <c r="G12" s="24"/>
      <c r="H12" s="24"/>
      <c r="I12" s="3"/>
    </row>
    <row r="13" spans="3:12" ht="18" customHeight="1" x14ac:dyDescent="0.3">
      <c r="D13" s="7" t="s">
        <v>20</v>
      </c>
      <c r="E13" s="6" t="s">
        <v>13</v>
      </c>
      <c r="F13" s="6" t="s">
        <v>14</v>
      </c>
      <c r="G13" s="8" t="s">
        <v>15</v>
      </c>
      <c r="H13" s="8" t="s">
        <v>16</v>
      </c>
      <c r="I13" s="3"/>
    </row>
    <row r="14" spans="3:12" ht="18" customHeight="1" x14ac:dyDescent="0.3">
      <c r="D14" s="7" t="s">
        <v>12</v>
      </c>
      <c r="E14" s="9">
        <v>42412</v>
      </c>
      <c r="F14" s="9">
        <v>10000</v>
      </c>
      <c r="G14" s="10">
        <v>47065</v>
      </c>
      <c r="H14" s="9">
        <v>10951</v>
      </c>
    </row>
    <row r="15" spans="3:12" ht="18" customHeight="1" x14ac:dyDescent="0.3">
      <c r="D15" s="7" t="s">
        <v>17</v>
      </c>
      <c r="E15" s="11">
        <v>1</v>
      </c>
      <c r="F15" s="12">
        <f>E16/F14</f>
        <v>4.2412000000000001</v>
      </c>
      <c r="G15" s="12">
        <f>E15</f>
        <v>1</v>
      </c>
      <c r="H15" s="12">
        <f>G17/H14</f>
        <v>4.2918454935622314</v>
      </c>
    </row>
    <row r="16" spans="3:12" ht="18" customHeight="1" x14ac:dyDescent="0.3">
      <c r="D16" s="7" t="s">
        <v>18</v>
      </c>
      <c r="E16" s="13">
        <f>E14*E15</f>
        <v>42412</v>
      </c>
      <c r="F16" s="13">
        <f>F14*F15</f>
        <v>42412</v>
      </c>
      <c r="G16" s="13">
        <f>G14*G15</f>
        <v>47065</v>
      </c>
      <c r="H16" s="13">
        <f>H14*H15</f>
        <v>47000</v>
      </c>
    </row>
    <row r="17" spans="4:8" ht="18" customHeight="1" x14ac:dyDescent="0.3">
      <c r="D17" s="7" t="s">
        <v>19</v>
      </c>
      <c r="E17" s="9">
        <f>ROUND(E14*E15,-3)</f>
        <v>42000</v>
      </c>
      <c r="F17" s="9">
        <f>ROUND(F14*F15,-3)</f>
        <v>42000</v>
      </c>
      <c r="G17" s="9">
        <f>ROUND(G14*G15,-3)</f>
        <v>47000</v>
      </c>
      <c r="H17" s="9">
        <f>ROUND(H14*H15,-3)</f>
        <v>47000</v>
      </c>
    </row>
    <row r="18" spans="4:8" ht="15.6" x14ac:dyDescent="0.3">
      <c r="D18" s="14"/>
      <c r="E18" s="14"/>
      <c r="F18" s="14"/>
      <c r="G18" s="14"/>
      <c r="H18" s="14"/>
    </row>
    <row r="19" spans="4:8" ht="15.6" x14ac:dyDescent="0.3">
      <c r="D19" s="25" t="str">
        <f>CONCATENATE(TEXT(E15," #,##0")," UVT en 2023 equivalen a",TEXT(F15," #,##0")," UVB y a su vez a ",TEXT(E17,"$#,##0"))</f>
        <v xml:space="preserve"> 1 UVT en 2023 equivalen a 4 UVB y a su vez a $42,000</v>
      </c>
      <c r="E19" s="25"/>
      <c r="F19" s="25"/>
      <c r="G19" s="25"/>
      <c r="H19" s="25"/>
    </row>
    <row r="20" spans="4:8" ht="15.6" x14ac:dyDescent="0.3">
      <c r="D20" s="25" t="str">
        <f>CONCATENATE(TEXT(G15," #,##0")," UVT en 2024 equivalen a",TEXT(H15," #,##0")," UVB y a su vez a ",TEXT(G17,"$#,##0"))</f>
        <v xml:space="preserve"> 1 UVT en 2024 equivalen a 4 UVB y a su vez a $47,000</v>
      </c>
      <c r="E20" s="25"/>
      <c r="F20" s="25"/>
      <c r="G20" s="25"/>
      <c r="H20" s="25"/>
    </row>
    <row r="21" spans="4:8" ht="15.6" x14ac:dyDescent="0.3">
      <c r="D21" s="15"/>
      <c r="E21" s="15"/>
      <c r="F21" s="15"/>
      <c r="G21" s="15"/>
      <c r="H21" s="15"/>
    </row>
    <row r="22" spans="4:8" ht="15.6" x14ac:dyDescent="0.3">
      <c r="D22" s="14"/>
      <c r="E22" s="14"/>
      <c r="F22" s="14"/>
      <c r="G22" s="14"/>
      <c r="H22" s="14"/>
    </row>
    <row r="23" spans="4:8" ht="18" customHeight="1" x14ac:dyDescent="0.3">
      <c r="D23" s="24" t="s">
        <v>24</v>
      </c>
      <c r="E23" s="24"/>
      <c r="F23" s="24"/>
      <c r="G23" s="24"/>
      <c r="H23" s="24"/>
    </row>
    <row r="24" spans="4:8" ht="18" customHeight="1" x14ac:dyDescent="0.3">
      <c r="D24" s="7" t="s">
        <v>20</v>
      </c>
      <c r="E24" s="6" t="s">
        <v>14</v>
      </c>
      <c r="F24" s="6" t="s">
        <v>13</v>
      </c>
      <c r="G24" s="8" t="s">
        <v>16</v>
      </c>
      <c r="H24" s="8" t="s">
        <v>15</v>
      </c>
    </row>
    <row r="25" spans="4:8" ht="18" customHeight="1" x14ac:dyDescent="0.3">
      <c r="D25" s="7" t="s">
        <v>12</v>
      </c>
      <c r="E25" s="9">
        <v>10000</v>
      </c>
      <c r="F25" s="9">
        <v>42412</v>
      </c>
      <c r="G25" s="10">
        <v>10951</v>
      </c>
      <c r="H25" s="9">
        <v>47065</v>
      </c>
    </row>
    <row r="26" spans="4:8" ht="18" customHeight="1" x14ac:dyDescent="0.3">
      <c r="D26" s="7" t="s">
        <v>17</v>
      </c>
      <c r="E26" s="11">
        <v>99935</v>
      </c>
      <c r="F26" s="12">
        <f>E27/F25</f>
        <v>23562.906724511929</v>
      </c>
      <c r="G26" s="12">
        <f>E26</f>
        <v>99935</v>
      </c>
      <c r="H26" s="12">
        <f>G28/H25</f>
        <v>23252.693084032722</v>
      </c>
    </row>
    <row r="27" spans="4:8" ht="18" customHeight="1" x14ac:dyDescent="0.3">
      <c r="D27" s="7" t="s">
        <v>18</v>
      </c>
      <c r="E27" s="13">
        <f>E25*E26</f>
        <v>999350000</v>
      </c>
      <c r="F27" s="13">
        <f>F25*F26</f>
        <v>999350000</v>
      </c>
      <c r="G27" s="13">
        <f>G25*G26</f>
        <v>1094388185</v>
      </c>
      <c r="H27" s="13">
        <f>H25*H26</f>
        <v>1094388000</v>
      </c>
    </row>
    <row r="28" spans="4:8" ht="18" customHeight="1" x14ac:dyDescent="0.3">
      <c r="D28" s="7" t="s">
        <v>19</v>
      </c>
      <c r="E28" s="9">
        <f>ROUND(E25*E26,-3)</f>
        <v>999350000</v>
      </c>
      <c r="F28" s="9">
        <f>ROUND(F25*F26,-3)</f>
        <v>999350000</v>
      </c>
      <c r="G28" s="9">
        <f>ROUND(G25*G26,-3)</f>
        <v>1094388000</v>
      </c>
      <c r="H28" s="9">
        <f>ROUND(H25*H26,-3)</f>
        <v>1094388000</v>
      </c>
    </row>
    <row r="29" spans="4:8" ht="15.6" x14ac:dyDescent="0.3">
      <c r="D29" s="14"/>
      <c r="E29" s="14"/>
      <c r="F29" s="14"/>
      <c r="G29" s="14"/>
      <c r="H29" s="14"/>
    </row>
    <row r="30" spans="4:8" ht="15.6" x14ac:dyDescent="0.3">
      <c r="D30" s="25" t="str">
        <f>CONCATENATE(TEXT(E26," #,##0")," UVT en 2023 equivalen a",TEXT(F26," #,##0")," UVB y a su vez a ",TEXT(E28,"$#,##0"))</f>
        <v xml:space="preserve"> 99,935 UVT en 2023 equivalen a 23,563 UVB y a su vez a $999,350,000</v>
      </c>
      <c r="E30" s="25"/>
      <c r="F30" s="25"/>
      <c r="G30" s="25"/>
      <c r="H30" s="25"/>
    </row>
    <row r="31" spans="4:8" ht="15.6" x14ac:dyDescent="0.3">
      <c r="D31" s="25" t="str">
        <f>CONCATENATE(TEXT(G26," #,##0")," UVT en 2024 equivalen a",TEXT(H26," #,##0")," UVB y a su vez a ",TEXT(G28,"$#,##0"))</f>
        <v xml:space="preserve"> 99,935 UVT en 2024 equivalen a 23,253 UVB y a su vez a $1,094,388,000</v>
      </c>
      <c r="E31" s="25"/>
      <c r="F31" s="25"/>
      <c r="G31" s="25"/>
      <c r="H31" s="25"/>
    </row>
    <row r="32" spans="4:8" ht="15.6" x14ac:dyDescent="0.3">
      <c r="D32" s="15"/>
      <c r="E32" s="15"/>
      <c r="F32" s="15"/>
      <c r="G32" s="15"/>
      <c r="H32" s="15"/>
    </row>
    <row r="33" spans="4:8" ht="15.6" x14ac:dyDescent="0.3">
      <c r="D33" s="14"/>
      <c r="E33" s="14"/>
      <c r="F33" s="14"/>
      <c r="G33" s="14"/>
      <c r="H33" s="14"/>
    </row>
    <row r="34" spans="4:8" ht="18" customHeight="1" x14ac:dyDescent="0.3">
      <c r="D34" s="24" t="s">
        <v>22</v>
      </c>
      <c r="E34" s="24"/>
      <c r="F34" s="24"/>
      <c r="G34" s="24"/>
      <c r="H34" s="24"/>
    </row>
    <row r="35" spans="4:8" ht="18" customHeight="1" x14ac:dyDescent="0.3">
      <c r="D35" s="7" t="s">
        <v>20</v>
      </c>
      <c r="E35" s="6" t="s">
        <v>30</v>
      </c>
      <c r="F35" s="6" t="s">
        <v>14</v>
      </c>
      <c r="G35" s="6" t="s">
        <v>29</v>
      </c>
      <c r="H35" s="8" t="s">
        <v>16</v>
      </c>
    </row>
    <row r="36" spans="4:8" ht="18" customHeight="1" x14ac:dyDescent="0.3">
      <c r="D36" s="7" t="s">
        <v>12</v>
      </c>
      <c r="E36" s="9">
        <v>1160000</v>
      </c>
      <c r="F36" s="9">
        <v>10000</v>
      </c>
      <c r="G36" s="10">
        <v>1300000</v>
      </c>
      <c r="H36" s="9">
        <v>10951</v>
      </c>
    </row>
    <row r="37" spans="4:8" ht="18" customHeight="1" x14ac:dyDescent="0.3">
      <c r="D37" s="7" t="s">
        <v>17</v>
      </c>
      <c r="E37" s="11">
        <v>500000</v>
      </c>
      <c r="F37" s="12">
        <f>E38/F36</f>
        <v>58000000</v>
      </c>
      <c r="G37" s="12">
        <f>E37</f>
        <v>500000</v>
      </c>
      <c r="H37" s="12">
        <f>G39/H36</f>
        <v>59355310.017350011</v>
      </c>
    </row>
    <row r="38" spans="4:8" ht="18" customHeight="1" x14ac:dyDescent="0.3">
      <c r="D38" s="7" t="s">
        <v>18</v>
      </c>
      <c r="E38" s="13">
        <f>E36*E37</f>
        <v>580000000000</v>
      </c>
      <c r="F38" s="13">
        <f>F36*F37</f>
        <v>580000000000</v>
      </c>
      <c r="G38" s="13">
        <f>G36*G37</f>
        <v>650000000000</v>
      </c>
      <c r="H38" s="13">
        <f>H36*H37</f>
        <v>650000000000</v>
      </c>
    </row>
    <row r="39" spans="4:8" ht="18" customHeight="1" x14ac:dyDescent="0.3">
      <c r="D39" s="7" t="s">
        <v>19</v>
      </c>
      <c r="E39" s="9">
        <f>ROUND(E36*E37,-3)</f>
        <v>580000000000</v>
      </c>
      <c r="F39" s="9">
        <f>ROUND(F36*F37,-3)</f>
        <v>580000000000</v>
      </c>
      <c r="G39" s="9">
        <f>ROUND(G36*G37,-3)</f>
        <v>650000000000</v>
      </c>
      <c r="H39" s="9">
        <f>ROUND(H36*H37,-3)</f>
        <v>650000000000</v>
      </c>
    </row>
    <row r="40" spans="4:8" ht="15.6" x14ac:dyDescent="0.3">
      <c r="D40" s="14"/>
      <c r="E40" s="14"/>
      <c r="F40" s="14"/>
      <c r="G40" s="14"/>
      <c r="H40" s="14"/>
    </row>
    <row r="41" spans="4:8" ht="15.6" x14ac:dyDescent="0.3">
      <c r="D41" s="25" t="str">
        <f>CONCATENATE(TEXT(E37," #,##0")," UVT en 2023 equivalen a",TEXT(F37," #,##0")," UVB y a su vez a ",TEXT(E39,"$#,##0"))</f>
        <v xml:space="preserve"> 500,000 UVT en 2023 equivalen a 58,000,000 UVB y a su vez a $580,000,000,000</v>
      </c>
      <c r="E41" s="25"/>
      <c r="F41" s="25"/>
      <c r="G41" s="25"/>
      <c r="H41" s="25"/>
    </row>
    <row r="42" spans="4:8" ht="15.6" x14ac:dyDescent="0.3">
      <c r="D42" s="25" t="str">
        <f>CONCATENATE(TEXT(G37," #,##0")," UVT en 2024 equivalen a",TEXT(H37," #,##0")," UVB y a su vez a ",TEXT(G39,"$#,##0"))</f>
        <v xml:space="preserve"> 500,000 UVT en 2024 equivalen a 59,355,310 UVB y a su vez a $650,000,000,000</v>
      </c>
      <c r="E42" s="25"/>
      <c r="F42" s="25"/>
      <c r="G42" s="25"/>
      <c r="H42" s="25"/>
    </row>
    <row r="43" spans="4:8" ht="15.6" x14ac:dyDescent="0.3">
      <c r="D43" s="15"/>
      <c r="E43" s="15"/>
      <c r="F43" s="15"/>
      <c r="G43" s="15"/>
      <c r="H43" s="15"/>
    </row>
    <row r="44" spans="4:8" ht="15.6" x14ac:dyDescent="0.3">
      <c r="D44" s="14"/>
      <c r="E44" s="14"/>
      <c r="F44" s="14"/>
      <c r="G44" s="14"/>
      <c r="H44" s="14"/>
    </row>
    <row r="45" spans="4:8" ht="18" customHeight="1" x14ac:dyDescent="0.3">
      <c r="D45" s="24" t="s">
        <v>25</v>
      </c>
      <c r="E45" s="24"/>
      <c r="F45" s="24"/>
      <c r="G45" s="24"/>
      <c r="H45" s="24"/>
    </row>
    <row r="46" spans="4:8" ht="18" customHeight="1" x14ac:dyDescent="0.3">
      <c r="D46" s="7" t="s">
        <v>20</v>
      </c>
      <c r="E46" s="6" t="s">
        <v>14</v>
      </c>
      <c r="F46" s="6" t="s">
        <v>30</v>
      </c>
      <c r="G46" s="8" t="s">
        <v>16</v>
      </c>
      <c r="H46" s="6" t="s">
        <v>29</v>
      </c>
    </row>
    <row r="47" spans="4:8" ht="18" customHeight="1" x14ac:dyDescent="0.3">
      <c r="D47" s="7" t="s">
        <v>12</v>
      </c>
      <c r="E47" s="9">
        <v>10000</v>
      </c>
      <c r="F47" s="9">
        <v>1160000</v>
      </c>
      <c r="G47" s="10">
        <v>10951</v>
      </c>
      <c r="H47" s="9">
        <v>1300000</v>
      </c>
    </row>
    <row r="48" spans="4:8" ht="18" customHeight="1" x14ac:dyDescent="0.3">
      <c r="D48" s="7" t="s">
        <v>17</v>
      </c>
      <c r="E48" s="11">
        <v>58000000</v>
      </c>
      <c r="F48" s="12">
        <f>E49/F47</f>
        <v>500000</v>
      </c>
      <c r="G48" s="12">
        <f>E48</f>
        <v>58000000</v>
      </c>
      <c r="H48" s="12">
        <f>G50/H47</f>
        <v>488583.07692307694</v>
      </c>
    </row>
    <row r="49" spans="3:9" ht="18" customHeight="1" x14ac:dyDescent="0.3">
      <c r="D49" s="7" t="s">
        <v>18</v>
      </c>
      <c r="E49" s="13">
        <f>E47*E48</f>
        <v>580000000000</v>
      </c>
      <c r="F49" s="13">
        <f>F47*F48</f>
        <v>580000000000</v>
      </c>
      <c r="G49" s="13">
        <f>G47*G48</f>
        <v>635158000000</v>
      </c>
      <c r="H49" s="13">
        <f>H47*H48</f>
        <v>635158000000</v>
      </c>
    </row>
    <row r="50" spans="3:9" ht="18" customHeight="1" x14ac:dyDescent="0.3">
      <c r="D50" s="7" t="s">
        <v>19</v>
      </c>
      <c r="E50" s="9">
        <f>ROUND(E47*E48,-3)</f>
        <v>580000000000</v>
      </c>
      <c r="F50" s="9">
        <f>ROUND(F47*F48,-3)</f>
        <v>580000000000</v>
      </c>
      <c r="G50" s="9">
        <f>ROUND(G47*G48,-3)</f>
        <v>635158000000</v>
      </c>
      <c r="H50" s="9">
        <f>ROUND(H47*H48,-3)</f>
        <v>635158000000</v>
      </c>
    </row>
    <row r="51" spans="3:9" ht="15.6" x14ac:dyDescent="0.3">
      <c r="D51" s="14"/>
      <c r="E51" s="14"/>
      <c r="F51" s="14"/>
      <c r="G51" s="14"/>
      <c r="H51" s="14"/>
    </row>
    <row r="52" spans="3:9" ht="15.6" x14ac:dyDescent="0.3">
      <c r="D52" s="25" t="str">
        <f>CONCATENATE(TEXT(E48," #,##0")," UVT en 2023 equivalen a",TEXT(F48," #,##0")," UVB y a su vez a ",TEXT(E50,"$#,##0"))</f>
        <v xml:space="preserve"> 58,000,000 UVT en 2023 equivalen a 500,000 UVB y a su vez a $580,000,000,000</v>
      </c>
      <c r="E52" s="25"/>
      <c r="F52" s="25"/>
      <c r="G52" s="25"/>
      <c r="H52" s="25"/>
    </row>
    <row r="53" spans="3:9" ht="15.6" x14ac:dyDescent="0.3">
      <c r="D53" s="25" t="str">
        <f>CONCATENATE(TEXT(G48," #,##0")," UVT en 2024 equivalen a",TEXT(H48," #,##0")," UVB y a su vez a ",TEXT(G50,"$#,##0"))</f>
        <v xml:space="preserve"> 58,000,000 UVT en 2024 equivalen a 488,583 UVB y a su vez a $635,158,000,000</v>
      </c>
      <c r="E53" s="25"/>
      <c r="F53" s="25"/>
      <c r="G53" s="25"/>
      <c r="H53" s="25"/>
    </row>
    <row r="54" spans="3:9" ht="15.6" x14ac:dyDescent="0.3">
      <c r="D54" s="15"/>
      <c r="E54" s="15"/>
      <c r="F54" s="15"/>
      <c r="G54" s="15"/>
      <c r="H54" s="15"/>
    </row>
    <row r="55" spans="3:9" ht="15.6" x14ac:dyDescent="0.3">
      <c r="D55" s="14"/>
      <c r="E55" s="14"/>
      <c r="F55" s="14"/>
      <c r="G55" s="14"/>
      <c r="H55" s="14"/>
    </row>
    <row r="57" spans="3:9" x14ac:dyDescent="0.3">
      <c r="C57" s="17" t="s">
        <v>1</v>
      </c>
      <c r="D57" s="17"/>
      <c r="E57" s="17"/>
      <c r="F57" s="17"/>
      <c r="G57" s="17"/>
      <c r="H57" s="17"/>
      <c r="I57" s="17"/>
    </row>
    <row r="58" spans="3:9" x14ac:dyDescent="0.3">
      <c r="C58" s="17"/>
      <c r="D58" s="17"/>
      <c r="E58" s="17"/>
      <c r="F58" s="17"/>
      <c r="G58" s="17"/>
      <c r="H58" s="17"/>
      <c r="I58" s="17"/>
    </row>
    <row r="59" spans="3:9" x14ac:dyDescent="0.3">
      <c r="C59" s="17"/>
      <c r="D59" s="17"/>
      <c r="E59" s="17"/>
      <c r="F59" s="17"/>
      <c r="G59" s="17"/>
      <c r="H59" s="17"/>
      <c r="I59" s="17"/>
    </row>
    <row r="60" spans="3:9" ht="46.8" customHeight="1" x14ac:dyDescent="0.3">
      <c r="C60" s="17"/>
      <c r="D60" s="17"/>
      <c r="E60" s="17"/>
      <c r="F60" s="17"/>
      <c r="G60" s="17"/>
      <c r="H60" s="17"/>
      <c r="I60" s="17"/>
    </row>
  </sheetData>
  <mergeCells count="16">
    <mergeCell ref="C2:I3"/>
    <mergeCell ref="C5:I10"/>
    <mergeCell ref="K3:L4"/>
    <mergeCell ref="C57:I60"/>
    <mergeCell ref="D23:H23"/>
    <mergeCell ref="D30:H30"/>
    <mergeCell ref="D31:H31"/>
    <mergeCell ref="D34:H34"/>
    <mergeCell ref="D12:H12"/>
    <mergeCell ref="D19:H19"/>
    <mergeCell ref="D20:H20"/>
    <mergeCell ref="D41:H41"/>
    <mergeCell ref="D42:H42"/>
    <mergeCell ref="D45:H45"/>
    <mergeCell ref="D52:H52"/>
    <mergeCell ref="D53:H53"/>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Te damos la bienvenida a Alegra</vt:lpstr>
      <vt:lpstr>Explora Siempre Al Día</vt:lpstr>
      <vt:lpstr>Introducción</vt:lpstr>
      <vt:lpstr>Calculadora UVT SMMLV UVB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Diana Cadavid</dc:creator>
  <cp:lastModifiedBy>Diana Cadavid</cp:lastModifiedBy>
  <dcterms:created xsi:type="dcterms:W3CDTF">2024-02-07T13:32:40Z</dcterms:created>
  <dcterms:modified xsi:type="dcterms:W3CDTF">2024-02-22T19:52:47Z</dcterms:modified>
</cp:coreProperties>
</file>